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37" i="1"/>
  <c r="G37"/>
  <c r="H37"/>
  <c r="F58"/>
  <c r="G58"/>
  <c r="H58"/>
  <c r="E37"/>
  <c r="E55"/>
  <c r="F42"/>
  <c r="G42"/>
  <c r="F28"/>
  <c r="G28"/>
  <c r="H28"/>
  <c r="E44"/>
  <c r="E45"/>
  <c r="E42"/>
  <c r="E39"/>
  <c r="E40"/>
  <c r="E41"/>
  <c r="E38"/>
  <c r="E47"/>
  <c r="E48"/>
  <c r="E46"/>
  <c r="E49"/>
  <c r="E50"/>
  <c r="E56"/>
  <c r="E58"/>
  <c r="E30"/>
  <c r="E28"/>
  <c r="E33"/>
  <c r="E34"/>
  <c r="E35"/>
  <c r="E32"/>
  <c r="F32"/>
  <c r="G32"/>
  <c r="H32"/>
  <c r="F51"/>
  <c r="G51"/>
  <c r="H51"/>
  <c r="E52"/>
  <c r="E53"/>
  <c r="E54"/>
  <c r="E51"/>
  <c r="F13"/>
  <c r="F38"/>
  <c r="F46"/>
  <c r="G38"/>
  <c r="G46"/>
  <c r="G13"/>
  <c r="H38"/>
  <c r="H42"/>
  <c r="H46"/>
  <c r="H13"/>
  <c r="E14"/>
  <c r="E15"/>
  <c r="E16"/>
  <c r="E17"/>
  <c r="E18"/>
  <c r="E19"/>
  <c r="E20"/>
  <c r="E21"/>
  <c r="E22"/>
  <c r="E23"/>
  <c r="E24"/>
  <c r="E25"/>
  <c r="E26"/>
  <c r="E13"/>
  <c r="E43"/>
</calcChain>
</file>

<file path=xl/sharedStrings.xml><?xml version="1.0" encoding="utf-8"?>
<sst xmlns="http://schemas.openxmlformats.org/spreadsheetml/2006/main" count="94" uniqueCount="77">
  <si>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</si>
  <si>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</si>
  <si>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</si>
  <si>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</si>
  <si>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</si>
  <si>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</si>
  <si>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</si>
  <si>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</si>
  <si>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</si>
  <si>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</si>
  <si>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</si>
  <si>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</si>
  <si>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</si>
  <si>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</si>
  <si>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</si>
  <si>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</si>
  <si>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</si>
  <si>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</si>
  <si>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</si>
  <si>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</si>
  <si>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</si>
  <si>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</si>
  <si>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</si>
  <si>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</si>
  <si>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</si>
  <si>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</si>
  <si>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</si>
  <si>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</si>
  <si>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</si>
  <si>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</si>
  <si>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</si>
  <si>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</si>
  <si>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</si>
  <si>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</si>
  <si>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</si>
  <si>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</si>
  <si>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</si>
  <si>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</si>
  <si>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</si>
  <si>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</si>
  <si>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</si>
  <si>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</si>
  <si>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</si>
  <si>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</si>
  <si>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</si>
  <si>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</si>
  <si>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PAGĖGIŲ SAVIVALDYBĖS BIUDŽETO 2019 METŲ ASIGNAVIMAI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</si>
  <si>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</si>
  <si>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</si>
  <si>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</si>
  <si>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</si>
  <si>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</si>
  <si>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</si>
  <si>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</si>
  <si>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</si>
  <si>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</si>
  <si>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</si>
  <si>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</si>
  <si>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</si>
  <si>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</si>
  <si>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</si>
  <si>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</si>
  <si>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</si>
  <si>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</si>
  <si>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</si>
  <si>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</si>
  <si>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VALSTYBINĖMS FUNKCIJOMS FINANSUOTI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</si>
  <si>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</si>
  <si>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</si>
  <si>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</si>
  <si>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</si>
  <si>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</si>
  <si>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</si>
  <si>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</si>
  <si>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</si>
  <si>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2019 m.vasario 20  d.</t>
  </si>
  <si>
    <t>sprendimo Nr. T-42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</si>
</sst>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5" fillId="0" borderId="12" xfId="0" applyFont="1" applyFill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2" xfId="0" applyFont="1" applyFill="1" applyBorder="1"/>
    <xf numFmtId="0" fontId="5" fillId="0" borderId="16" xfId="0" applyFont="1" applyFill="1" applyBorder="1"/>
    <xf numFmtId="0" fontId="5" fillId="0" borderId="9" xfId="0" applyFont="1" applyFill="1" applyBorder="1"/>
    <xf numFmtId="0" fontId="2" fillId="0" borderId="17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5" fillId="0" borderId="18" xfId="0" applyFont="1" applyBorder="1"/>
    <xf numFmtId="0" fontId="5" fillId="0" borderId="11" xfId="0" applyFont="1" applyFill="1" applyBorder="1"/>
    <xf numFmtId="0" fontId="5" fillId="0" borderId="19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0" fontId="6" fillId="2" borderId="4" xfId="0" applyFont="1" applyFill="1" applyBorder="1"/>
    <xf numFmtId="0" fontId="6" fillId="0" borderId="21" xfId="0" applyFont="1" applyBorder="1"/>
    <xf numFmtId="0" fontId="6" fillId="0" borderId="4" xfId="0" applyFont="1" applyFill="1" applyBorder="1"/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14" xfId="0" applyFont="1" applyFill="1" applyBorder="1"/>
    <xf numFmtId="0" fontId="6" fillId="0" borderId="4" xfId="0" applyFont="1" applyBorder="1"/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4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5" fillId="0" borderId="8" xfId="0" applyFont="1" applyBorder="1"/>
    <xf numFmtId="0" fontId="6" fillId="0" borderId="21" xfId="0" applyFont="1" applyFill="1" applyBorder="1" applyAlignment="1">
      <alignment wrapText="1"/>
    </xf>
    <xf numFmtId="0" fontId="2" fillId="0" borderId="5" xfId="0" applyFont="1" applyBorder="1"/>
    <xf numFmtId="0" fontId="2" fillId="0" borderId="11" xfId="0" applyFont="1" applyBorder="1" applyAlignment="1">
      <alignment wrapText="1"/>
    </xf>
    <xf numFmtId="0" fontId="5" fillId="0" borderId="16" xfId="0" applyFont="1" applyBorder="1"/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6" fillId="2" borderId="21" xfId="0" applyFont="1" applyFill="1" applyBorder="1"/>
    <xf numFmtId="0" fontId="5" fillId="0" borderId="22" xfId="0" applyFont="1" applyFill="1" applyBorder="1"/>
    <xf numFmtId="0" fontId="2" fillId="0" borderId="22" xfId="0" applyFont="1" applyFill="1" applyBorder="1"/>
    <xf numFmtId="0" fontId="6" fillId="0" borderId="21" xfId="0" applyFont="1" applyBorder="1" applyAlignment="1">
      <alignment wrapText="1"/>
    </xf>
    <xf numFmtId="0" fontId="5" fillId="0" borderId="17" xfId="0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2" fillId="0" borderId="24" xfId="0" applyFont="1" applyFill="1" applyBorder="1"/>
    <xf numFmtId="0" fontId="2" fillId="0" borderId="25" xfId="0" applyFont="1" applyFill="1" applyBorder="1"/>
    <xf numFmtId="0" fontId="2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topLeftCell="A8" workbookViewId="0">
      <pane ySplit="2145" activePane="bottomLeft"/>
      <selection activeCell="B13" sqref="B13"/>
      <selection pane="bottomLeft" activeCell="F3" sqref="F3"/>
    </sheetView>
  </sheetViews>
  <sheetFormatPr defaultRowHeight="12.75"/>
  <cols>
    <col min="1" max="1" width="3.28515625" style="1" customWidth="1"/>
    <col min="2" max="2" width="44.28515625" style="1" customWidth="1"/>
    <col min="3" max="3" width="12.5703125" style="1" customWidth="1"/>
    <col min="4" max="4" width="8.1406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2:10">
      <c r="B1" s="2"/>
      <c r="C1" s="2"/>
      <c r="D1" s="2"/>
      <c r="E1" s="2"/>
      <c r="F1" s="1" t="s">
        <v>14</v>
      </c>
    </row>
    <row r="2" spans="2:10">
      <c r="F2" s="1" t="s">
        <v>75</v>
      </c>
    </row>
    <row r="3" spans="2:10">
      <c r="F3" s="1" t="s">
        <v>76</v>
      </c>
    </row>
    <row r="4" spans="2:10">
      <c r="F4" s="1" t="s">
        <v>62</v>
      </c>
    </row>
    <row r="5" spans="2:10" ht="18.75">
      <c r="B5" s="3" t="s">
        <v>46</v>
      </c>
      <c r="C5" s="3"/>
      <c r="D5" s="3"/>
      <c r="E5" s="3"/>
      <c r="F5" s="3"/>
      <c r="G5" s="4"/>
      <c r="H5" s="4"/>
      <c r="I5" s="4"/>
      <c r="J5" s="4"/>
    </row>
    <row r="6" spans="2:10" ht="17.25" customHeight="1">
      <c r="B6" s="3" t="s">
        <v>66</v>
      </c>
      <c r="C6" s="3"/>
      <c r="D6" s="3"/>
      <c r="E6" s="5"/>
      <c r="F6" s="5"/>
    </row>
    <row r="7" spans="2:10" ht="16.5" thickBot="1">
      <c r="B7" s="2"/>
      <c r="C7" s="2"/>
      <c r="D7" s="2"/>
      <c r="E7" s="6"/>
      <c r="G7" s="1" t="s">
        <v>43</v>
      </c>
    </row>
    <row r="8" spans="2:10" ht="19.5" thickBot="1">
      <c r="B8" s="7"/>
      <c r="C8" s="27"/>
      <c r="D8" s="7"/>
      <c r="E8" s="8" t="s">
        <v>21</v>
      </c>
      <c r="F8" s="9" t="s">
        <v>4</v>
      </c>
      <c r="G8" s="10"/>
      <c r="H8" s="11"/>
    </row>
    <row r="9" spans="2:10" ht="15.75">
      <c r="B9" s="62" t="s">
        <v>20</v>
      </c>
      <c r="C9" s="86" t="s">
        <v>47</v>
      </c>
      <c r="D9" s="12" t="s">
        <v>30</v>
      </c>
      <c r="E9" s="13" t="s">
        <v>2</v>
      </c>
      <c r="F9" s="11"/>
      <c r="G9" s="11" t="s">
        <v>6</v>
      </c>
      <c r="H9" s="12" t="s">
        <v>7</v>
      </c>
    </row>
    <row r="10" spans="2:10">
      <c r="B10" s="12"/>
      <c r="C10" s="86"/>
      <c r="D10" s="12" t="s">
        <v>31</v>
      </c>
      <c r="E10" s="13" t="s">
        <v>3</v>
      </c>
      <c r="F10" s="12" t="s">
        <v>21</v>
      </c>
      <c r="G10" s="12" t="s">
        <v>5</v>
      </c>
      <c r="H10" s="12" t="s">
        <v>8</v>
      </c>
    </row>
    <row r="11" spans="2:10" ht="13.5" thickBot="1">
      <c r="B11" s="14"/>
      <c r="C11" s="87"/>
      <c r="D11" s="14" t="s">
        <v>32</v>
      </c>
      <c r="E11" s="36"/>
      <c r="F11" s="14"/>
      <c r="G11" s="14"/>
      <c r="H11" s="14" t="s">
        <v>9</v>
      </c>
    </row>
    <row r="12" spans="2:10" ht="13.5" thickBot="1">
      <c r="B12" s="20"/>
      <c r="C12" s="25"/>
      <c r="D12" s="25"/>
      <c r="E12" s="11"/>
      <c r="F12" s="29"/>
      <c r="G12" s="20"/>
      <c r="H12" s="20"/>
    </row>
    <row r="13" spans="2:10" ht="16.5" thickBot="1">
      <c r="B13" s="42" t="s">
        <v>63</v>
      </c>
      <c r="C13" s="42"/>
      <c r="D13" s="55"/>
      <c r="E13" s="42">
        <f>SUM(E14:E27)</f>
        <v>395350</v>
      </c>
      <c r="F13" s="42">
        <f>SUM(F14:F27)</f>
        <v>395350</v>
      </c>
      <c r="G13" s="42">
        <f>SUM(G14:G27)</f>
        <v>366859</v>
      </c>
      <c r="H13" s="42">
        <f>SUM(H14:H27)</f>
        <v>0</v>
      </c>
    </row>
    <row r="14" spans="2:10">
      <c r="B14" s="63" t="s">
        <v>11</v>
      </c>
      <c r="C14" s="28" t="s">
        <v>49</v>
      </c>
      <c r="D14" s="45"/>
      <c r="E14" s="40">
        <f>SUM(F14+H14)</f>
        <v>17200</v>
      </c>
      <c r="F14" s="39">
        <v>17200</v>
      </c>
      <c r="G14" s="40">
        <v>16954</v>
      </c>
      <c r="H14" s="54">
        <v>0</v>
      </c>
    </row>
    <row r="15" spans="2:10" ht="13.5" customHeight="1">
      <c r="B15" s="64" t="s">
        <v>16</v>
      </c>
      <c r="C15" s="28" t="s">
        <v>49</v>
      </c>
      <c r="D15" s="46"/>
      <c r="E15" s="33">
        <f t="shared" ref="E15:E21" si="0">SUM(F15+H15)</f>
        <v>7300</v>
      </c>
      <c r="F15" s="17">
        <v>7300</v>
      </c>
      <c r="G15" s="33">
        <v>7196</v>
      </c>
      <c r="H15" s="17">
        <v>0</v>
      </c>
    </row>
    <row r="16" spans="2:10">
      <c r="B16" s="64" t="s">
        <v>18</v>
      </c>
      <c r="C16" s="28" t="s">
        <v>49</v>
      </c>
      <c r="D16" s="46"/>
      <c r="E16" s="33">
        <f t="shared" si="0"/>
        <v>2400</v>
      </c>
      <c r="F16" s="17">
        <v>2400</v>
      </c>
      <c r="G16" s="33">
        <v>1700</v>
      </c>
      <c r="H16" s="17">
        <v>0</v>
      </c>
    </row>
    <row r="17" spans="2:10" ht="24.75" customHeight="1">
      <c r="B17" s="64" t="s">
        <v>15</v>
      </c>
      <c r="C17" s="28" t="s">
        <v>49</v>
      </c>
      <c r="D17" s="46"/>
      <c r="E17" s="33">
        <f t="shared" si="0"/>
        <v>200</v>
      </c>
      <c r="F17" s="17">
        <v>200</v>
      </c>
      <c r="G17" s="33"/>
      <c r="H17" s="17">
        <v>0</v>
      </c>
    </row>
    <row r="18" spans="2:10" ht="24" customHeight="1">
      <c r="B18" s="64" t="s">
        <v>39</v>
      </c>
      <c r="C18" s="28" t="s">
        <v>49</v>
      </c>
      <c r="D18" s="45"/>
      <c r="E18" s="33">
        <f t="shared" si="0"/>
        <v>3800</v>
      </c>
      <c r="F18" s="17">
        <v>3800</v>
      </c>
      <c r="G18" s="33">
        <v>3746</v>
      </c>
      <c r="H18" s="17">
        <v>0</v>
      </c>
    </row>
    <row r="19" spans="2:10" ht="13.5" customHeight="1">
      <c r="B19" s="64" t="s">
        <v>19</v>
      </c>
      <c r="C19" s="28" t="s">
        <v>49</v>
      </c>
      <c r="D19" s="46"/>
      <c r="E19" s="33">
        <f t="shared" si="0"/>
        <v>500</v>
      </c>
      <c r="F19" s="17">
        <v>500</v>
      </c>
      <c r="G19" s="33">
        <v>493</v>
      </c>
      <c r="H19" s="17">
        <v>0</v>
      </c>
    </row>
    <row r="20" spans="2:10">
      <c r="B20" s="65" t="s">
        <v>50</v>
      </c>
      <c r="C20" s="28" t="s">
        <v>49</v>
      </c>
      <c r="D20" s="45">
        <v>142</v>
      </c>
      <c r="E20" s="33">
        <f t="shared" si="0"/>
        <v>14000</v>
      </c>
      <c r="F20" s="17">
        <v>14000</v>
      </c>
      <c r="G20" s="33">
        <v>13800</v>
      </c>
      <c r="H20" s="17">
        <v>0</v>
      </c>
    </row>
    <row r="21" spans="2:10">
      <c r="B21" s="65" t="s">
        <v>1</v>
      </c>
      <c r="C21" s="28" t="s">
        <v>49</v>
      </c>
      <c r="D21" s="45"/>
      <c r="E21" s="33">
        <f t="shared" si="0"/>
        <v>1050</v>
      </c>
      <c r="F21" s="17">
        <v>1050</v>
      </c>
      <c r="G21" s="33">
        <v>1035</v>
      </c>
      <c r="H21" s="17">
        <v>0</v>
      </c>
    </row>
    <row r="22" spans="2:10">
      <c r="B22" s="65" t="s">
        <v>10</v>
      </c>
      <c r="C22" s="28" t="s">
        <v>51</v>
      </c>
      <c r="D22" s="45"/>
      <c r="E22" s="33">
        <f>SUM(F22+H22)</f>
        <v>11200</v>
      </c>
      <c r="F22" s="17">
        <v>11200</v>
      </c>
      <c r="G22" s="33">
        <v>10400</v>
      </c>
      <c r="H22" s="17">
        <v>0</v>
      </c>
    </row>
    <row r="23" spans="2:10">
      <c r="B23" s="65" t="s">
        <v>0</v>
      </c>
      <c r="C23" s="28" t="s">
        <v>51</v>
      </c>
      <c r="D23" s="45"/>
      <c r="E23" s="33">
        <f>SUM(F23+H23)</f>
        <v>17700</v>
      </c>
      <c r="F23" s="17">
        <v>17700</v>
      </c>
      <c r="G23" s="33">
        <v>10914</v>
      </c>
      <c r="H23" s="17"/>
    </row>
    <row r="24" spans="2:10">
      <c r="B24" s="66" t="s">
        <v>42</v>
      </c>
      <c r="C24" s="57"/>
      <c r="D24" s="45"/>
      <c r="E24" s="33">
        <f>SUM(F24+H24)</f>
        <v>197400</v>
      </c>
      <c r="F24" s="17">
        <v>197400</v>
      </c>
      <c r="G24" s="33">
        <v>193186</v>
      </c>
      <c r="H24" s="17">
        <v>0</v>
      </c>
    </row>
    <row r="25" spans="2:10">
      <c r="B25" s="65" t="s">
        <v>17</v>
      </c>
      <c r="C25" s="28" t="s">
        <v>52</v>
      </c>
      <c r="D25" s="45"/>
      <c r="E25" s="33">
        <f>SUM(F25+H25)</f>
        <v>122600</v>
      </c>
      <c r="F25" s="17">
        <v>122600</v>
      </c>
      <c r="G25" s="33">
        <v>107435</v>
      </c>
      <c r="H25" s="17">
        <v>0</v>
      </c>
    </row>
    <row r="26" spans="2:10">
      <c r="B26" s="65" t="s">
        <v>12</v>
      </c>
      <c r="C26" s="28" t="s">
        <v>53</v>
      </c>
      <c r="D26" s="47"/>
      <c r="E26" s="33">
        <f>SUM(F26+H26)</f>
        <v>0</v>
      </c>
      <c r="F26" s="17"/>
      <c r="G26" s="33"/>
      <c r="H26" s="17"/>
      <c r="J26" s="22"/>
    </row>
    <row r="27" spans="2:10" ht="13.5" thickBot="1">
      <c r="B27" s="23"/>
      <c r="C27" s="26"/>
      <c r="D27" s="45"/>
      <c r="E27" s="24"/>
      <c r="F27" s="19"/>
      <c r="G27" s="30"/>
      <c r="H27" s="19"/>
    </row>
    <row r="28" spans="2:10" ht="48" thickBot="1">
      <c r="B28" s="77" t="s">
        <v>67</v>
      </c>
      <c r="C28" s="26"/>
      <c r="D28" s="26"/>
      <c r="E28" s="78">
        <f>SUM(E30)</f>
        <v>2182</v>
      </c>
      <c r="F28" s="78">
        <f>SUM(F30)</f>
        <v>2182</v>
      </c>
      <c r="G28" s="78">
        <f>SUM(G30)</f>
        <v>2151</v>
      </c>
      <c r="H28" s="78">
        <f>SUM(H30)</f>
        <v>0</v>
      </c>
    </row>
    <row r="29" spans="2:10">
      <c r="B29" s="20"/>
      <c r="C29" s="26"/>
      <c r="D29" s="79"/>
      <c r="E29" s="75"/>
      <c r="F29" s="35"/>
      <c r="G29" s="76"/>
      <c r="H29" s="76"/>
    </row>
    <row r="30" spans="2:10">
      <c r="B30" s="65" t="s">
        <v>68</v>
      </c>
      <c r="C30" s="26" t="s">
        <v>69</v>
      </c>
      <c r="D30" s="26">
        <v>142</v>
      </c>
      <c r="E30" s="78">
        <f>SUM(F30,H30)</f>
        <v>2182</v>
      </c>
      <c r="F30" s="17">
        <v>2182</v>
      </c>
      <c r="G30" s="33">
        <v>2151</v>
      </c>
      <c r="H30" s="33"/>
    </row>
    <row r="31" spans="2:10" ht="13.5" thickBot="1">
      <c r="B31" s="68"/>
      <c r="C31" s="84"/>
      <c r="D31" s="45"/>
      <c r="E31" s="75"/>
      <c r="F31" s="80"/>
      <c r="G31" s="76"/>
      <c r="H31" s="76"/>
    </row>
    <row r="32" spans="2:10" ht="49.5" customHeight="1" thickBot="1">
      <c r="B32" s="67" t="s">
        <v>64</v>
      </c>
      <c r="C32" s="85"/>
      <c r="D32" s="48"/>
      <c r="E32" s="43">
        <f>SUM(E33:E35)</f>
        <v>242800</v>
      </c>
      <c r="F32" s="43">
        <f>SUM(F33:F35)</f>
        <v>242800</v>
      </c>
      <c r="G32" s="43">
        <f>SUM(G33:G35)</f>
        <v>16193</v>
      </c>
      <c r="H32" s="43">
        <f>SUM(H33:H35)</f>
        <v>0</v>
      </c>
    </row>
    <row r="33" spans="2:8" ht="14.25" customHeight="1">
      <c r="B33" s="68" t="s">
        <v>44</v>
      </c>
      <c r="C33" s="28" t="s">
        <v>54</v>
      </c>
      <c r="D33" s="45"/>
      <c r="E33" s="40">
        <f>SUM(F33+H33)</f>
        <v>104000</v>
      </c>
      <c r="F33" s="34">
        <v>104000</v>
      </c>
      <c r="G33" s="35"/>
      <c r="H33" s="35">
        <v>0</v>
      </c>
    </row>
    <row r="34" spans="2:8">
      <c r="B34" s="23" t="s">
        <v>70</v>
      </c>
      <c r="C34" s="26" t="s">
        <v>55</v>
      </c>
      <c r="D34" s="45">
        <v>142</v>
      </c>
      <c r="E34" s="33">
        <f>SUM(F34+H34)</f>
        <v>137900</v>
      </c>
      <c r="F34" s="18">
        <v>137900</v>
      </c>
      <c r="G34" s="19">
        <v>16193</v>
      </c>
      <c r="H34" s="19">
        <v>0</v>
      </c>
    </row>
    <row r="35" spans="2:8" ht="25.5">
      <c r="B35" s="69" t="s">
        <v>36</v>
      </c>
      <c r="C35" s="26" t="s">
        <v>56</v>
      </c>
      <c r="D35" s="44"/>
      <c r="E35" s="33">
        <f>SUM(F35+H35)</f>
        <v>900</v>
      </c>
      <c r="F35" s="18">
        <v>900</v>
      </c>
      <c r="G35" s="19"/>
      <c r="H35" s="19">
        <v>0</v>
      </c>
    </row>
    <row r="36" spans="2:8" ht="13.5" thickBot="1">
      <c r="B36" s="23"/>
      <c r="C36" s="26"/>
      <c r="D36" s="44"/>
      <c r="E36" s="24"/>
      <c r="F36" s="19"/>
      <c r="G36" s="30"/>
      <c r="H36" s="30"/>
    </row>
    <row r="37" spans="2:8" ht="48" customHeight="1" thickBot="1">
      <c r="B37" s="67" t="s">
        <v>65</v>
      </c>
      <c r="C37" s="58"/>
      <c r="D37" s="48"/>
      <c r="E37" s="43">
        <f>SUM(E38,E42,E46,E49,E50,E51,E55,E56)</f>
        <v>560016</v>
      </c>
      <c r="F37" s="43">
        <f>SUM(F38,F42,F46,F49,F50,F51,F55,F56)</f>
        <v>560016</v>
      </c>
      <c r="G37" s="43">
        <f>SUM(G38,G42,G46,G49,G50,G51,G55,G56)</f>
        <v>162113</v>
      </c>
      <c r="H37" s="43">
        <f>SUM(H38,H42,H46,H49,H50,H51,H55,H56)</f>
        <v>0</v>
      </c>
    </row>
    <row r="38" spans="2:8" ht="15.75" customHeight="1" thickBot="1">
      <c r="B38" s="70" t="s">
        <v>22</v>
      </c>
      <c r="C38" s="57"/>
      <c r="D38" s="49"/>
      <c r="E38" s="31">
        <f>SUM(E39:E41)</f>
        <v>121400</v>
      </c>
      <c r="F38" s="38">
        <f>SUM(F39:F41)</f>
        <v>121400</v>
      </c>
      <c r="G38" s="31">
        <f>SUM(G39:G41)</f>
        <v>4189</v>
      </c>
      <c r="H38" s="24">
        <f>SUM(H39:H41)</f>
        <v>0</v>
      </c>
    </row>
    <row r="39" spans="2:8">
      <c r="B39" s="64" t="s">
        <v>27</v>
      </c>
      <c r="C39" s="56" t="s">
        <v>57</v>
      </c>
      <c r="D39" s="46"/>
      <c r="E39" s="17">
        <f t="shared" ref="E39:E56" si="1">SUM(F39+H39)</f>
        <v>4600</v>
      </c>
      <c r="F39" s="16">
        <v>4600</v>
      </c>
      <c r="G39" s="17">
        <v>4189</v>
      </c>
      <c r="H39" s="39">
        <v>0</v>
      </c>
    </row>
    <row r="40" spans="2:8" ht="23.25" customHeight="1">
      <c r="B40" s="64" t="s">
        <v>28</v>
      </c>
      <c r="C40" s="56" t="s">
        <v>57</v>
      </c>
      <c r="D40" s="46"/>
      <c r="E40" s="17">
        <f t="shared" si="1"/>
        <v>95520</v>
      </c>
      <c r="F40" s="16">
        <v>95520</v>
      </c>
      <c r="G40" s="17"/>
      <c r="H40" s="17">
        <v>0</v>
      </c>
    </row>
    <row r="41" spans="2:8" ht="23.25" customHeight="1">
      <c r="B41" s="64" t="s">
        <v>29</v>
      </c>
      <c r="C41" s="56" t="s">
        <v>57</v>
      </c>
      <c r="D41" s="46"/>
      <c r="E41" s="17">
        <f t="shared" si="1"/>
        <v>21280</v>
      </c>
      <c r="F41" s="16">
        <v>21280</v>
      </c>
      <c r="G41" s="17"/>
      <c r="H41" s="17">
        <v>0</v>
      </c>
    </row>
    <row r="42" spans="2:8">
      <c r="B42" s="66" t="s">
        <v>23</v>
      </c>
      <c r="C42" s="57"/>
      <c r="D42" s="44"/>
      <c r="E42" s="15">
        <f>SUM(E43:E45)</f>
        <v>239840</v>
      </c>
      <c r="F42" s="32">
        <f>SUM(F43:F45)</f>
        <v>239840</v>
      </c>
      <c r="G42" s="15">
        <f>SUM(G43:G45)</f>
        <v>87777</v>
      </c>
      <c r="H42" s="15">
        <f>SUM(H43:H45)</f>
        <v>0</v>
      </c>
    </row>
    <row r="43" spans="2:8" ht="26.25" customHeight="1">
      <c r="B43" s="64" t="s">
        <v>24</v>
      </c>
      <c r="C43" s="56" t="s">
        <v>58</v>
      </c>
      <c r="D43" s="46">
        <v>142</v>
      </c>
      <c r="E43" s="17">
        <f>SUM(F43,H43)</f>
        <v>3800</v>
      </c>
      <c r="F43" s="16">
        <v>3800</v>
      </c>
      <c r="G43" s="17">
        <v>3700</v>
      </c>
      <c r="H43" s="17">
        <v>0</v>
      </c>
    </row>
    <row r="44" spans="2:8">
      <c r="B44" s="65" t="s">
        <v>25</v>
      </c>
      <c r="C44" s="56" t="s">
        <v>58</v>
      </c>
      <c r="D44" s="45"/>
      <c r="E44" s="17">
        <f t="shared" si="1"/>
        <v>124600</v>
      </c>
      <c r="F44" s="16">
        <v>124600</v>
      </c>
      <c r="G44" s="17"/>
      <c r="H44" s="17">
        <v>0</v>
      </c>
    </row>
    <row r="45" spans="2:8">
      <c r="B45" s="65" t="s">
        <v>26</v>
      </c>
      <c r="C45" s="56" t="s">
        <v>58</v>
      </c>
      <c r="D45" s="45"/>
      <c r="E45" s="17">
        <f t="shared" si="1"/>
        <v>111440</v>
      </c>
      <c r="F45" s="16">
        <v>111440</v>
      </c>
      <c r="G45" s="17">
        <v>84077</v>
      </c>
      <c r="H45" s="17">
        <v>0</v>
      </c>
    </row>
    <row r="46" spans="2:8">
      <c r="B46" s="71" t="s">
        <v>34</v>
      </c>
      <c r="C46" s="59"/>
      <c r="D46" s="50"/>
      <c r="E46" s="15">
        <f>SUM(E47:E48)</f>
        <v>44600</v>
      </c>
      <c r="F46" s="32">
        <f>SUM(F47:F48)</f>
        <v>44600</v>
      </c>
      <c r="G46" s="15">
        <f>SUM(G47:G48)</f>
        <v>600</v>
      </c>
      <c r="H46" s="15">
        <f>SUM(H47:H48)</f>
        <v>0</v>
      </c>
    </row>
    <row r="47" spans="2:8" ht="12" customHeight="1">
      <c r="B47" s="65" t="s">
        <v>13</v>
      </c>
      <c r="C47" s="56" t="s">
        <v>57</v>
      </c>
      <c r="D47" s="45"/>
      <c r="E47" s="17">
        <f t="shared" si="1"/>
        <v>43472</v>
      </c>
      <c r="F47" s="16">
        <v>43472</v>
      </c>
      <c r="G47" s="17"/>
      <c r="H47" s="17">
        <v>0</v>
      </c>
    </row>
    <row r="48" spans="2:8" ht="12" customHeight="1">
      <c r="B48" s="23" t="s">
        <v>37</v>
      </c>
      <c r="C48" s="56" t="s">
        <v>57</v>
      </c>
      <c r="D48" s="45"/>
      <c r="E48" s="17">
        <f t="shared" si="1"/>
        <v>1128</v>
      </c>
      <c r="F48" s="16">
        <v>1128</v>
      </c>
      <c r="G48" s="19">
        <v>600</v>
      </c>
      <c r="H48" s="19">
        <v>0</v>
      </c>
    </row>
    <row r="49" spans="2:8" ht="25.5" customHeight="1">
      <c r="B49" s="72" t="s">
        <v>38</v>
      </c>
      <c r="C49" s="56" t="s">
        <v>59</v>
      </c>
      <c r="D49" s="45"/>
      <c r="E49" s="15">
        <f t="shared" si="1"/>
        <v>100</v>
      </c>
      <c r="F49" s="16">
        <v>100</v>
      </c>
      <c r="G49" s="19">
        <v>0</v>
      </c>
      <c r="H49" s="19">
        <v>0</v>
      </c>
    </row>
    <row r="50" spans="2:8" ht="14.25" customHeight="1">
      <c r="B50" s="81" t="s">
        <v>45</v>
      </c>
      <c r="C50" s="56" t="s">
        <v>71</v>
      </c>
      <c r="D50" s="45"/>
      <c r="E50" s="15">
        <f t="shared" si="1"/>
        <v>316</v>
      </c>
      <c r="F50" s="16">
        <v>316</v>
      </c>
      <c r="G50" s="19"/>
      <c r="H50" s="19"/>
    </row>
    <row r="51" spans="2:8" ht="11.25" customHeight="1">
      <c r="B51" s="71" t="s">
        <v>35</v>
      </c>
      <c r="C51" s="59"/>
      <c r="D51" s="45"/>
      <c r="E51" s="15">
        <f>SUM(E52:E54)</f>
        <v>79000</v>
      </c>
      <c r="F51" s="15">
        <f>SUM(F52:F54)</f>
        <v>79000</v>
      </c>
      <c r="G51" s="15">
        <f>SUM(G52:G54)</f>
        <v>0</v>
      </c>
      <c r="H51" s="15">
        <f>SUM(H52:H54)</f>
        <v>0</v>
      </c>
    </row>
    <row r="52" spans="2:8" ht="11.25" customHeight="1">
      <c r="B52" s="23" t="s">
        <v>40</v>
      </c>
      <c r="C52" s="56" t="s">
        <v>61</v>
      </c>
      <c r="D52" s="44"/>
      <c r="E52" s="19">
        <f>SUM(F52+H52)</f>
        <v>45700</v>
      </c>
      <c r="F52" s="16">
        <v>45700</v>
      </c>
      <c r="G52" s="19"/>
      <c r="H52" s="19">
        <v>0</v>
      </c>
    </row>
    <row r="53" spans="2:8" ht="11.25" customHeight="1">
      <c r="B53" s="23" t="s">
        <v>41</v>
      </c>
      <c r="C53" s="56" t="s">
        <v>60</v>
      </c>
      <c r="D53" s="44"/>
      <c r="E53" s="19">
        <f>SUM(F53+H53)</f>
        <v>23400</v>
      </c>
      <c r="F53" s="18">
        <v>23400</v>
      </c>
      <c r="G53" s="19"/>
      <c r="H53" s="19">
        <v>0</v>
      </c>
    </row>
    <row r="54" spans="2:8" ht="11.25" customHeight="1">
      <c r="B54" s="73" t="s">
        <v>72</v>
      </c>
      <c r="C54" s="60" t="s">
        <v>73</v>
      </c>
      <c r="D54" s="44"/>
      <c r="E54" s="19">
        <f>SUM(F54+H54)</f>
        <v>9900</v>
      </c>
      <c r="F54" s="18">
        <v>9900</v>
      </c>
      <c r="G54" s="19"/>
      <c r="H54" s="19"/>
    </row>
    <row r="55" spans="2:8" ht="11.25" customHeight="1">
      <c r="B55" s="12" t="s">
        <v>74</v>
      </c>
      <c r="C55" s="56" t="s">
        <v>58</v>
      </c>
      <c r="D55" s="44"/>
      <c r="E55" s="15">
        <f>SUM(F55+H55)</f>
        <v>31760</v>
      </c>
      <c r="F55" s="82">
        <v>31760</v>
      </c>
      <c r="G55" s="83">
        <v>31257</v>
      </c>
      <c r="H55" s="30"/>
    </row>
    <row r="56" spans="2:8">
      <c r="B56" s="66" t="s">
        <v>48</v>
      </c>
      <c r="C56" s="26" t="s">
        <v>58</v>
      </c>
      <c r="D56" s="51">
        <v>143</v>
      </c>
      <c r="E56" s="37">
        <f t="shared" si="1"/>
        <v>43000</v>
      </c>
      <c r="F56" s="16">
        <v>43000</v>
      </c>
      <c r="G56" s="17">
        <v>38290</v>
      </c>
      <c r="H56" s="17">
        <v>0</v>
      </c>
    </row>
    <row r="57" spans="2:8" ht="14.25" customHeight="1" thickBot="1">
      <c r="C57" s="57"/>
      <c r="D57" s="52"/>
      <c r="E57" s="17"/>
      <c r="H57" s="35"/>
    </row>
    <row r="58" spans="2:8" ht="16.5" thickBot="1">
      <c r="B58" s="74" t="s">
        <v>33</v>
      </c>
      <c r="C58" s="61"/>
      <c r="D58" s="53"/>
      <c r="E58" s="41">
        <f>SUM(E13,E28,E32,E37)</f>
        <v>1200348</v>
      </c>
      <c r="F58" s="41">
        <f>SUM(F13,F28,F32,F37)</f>
        <v>1200348</v>
      </c>
      <c r="G58" s="41">
        <f>SUM(G13,G28,G32,G37)</f>
        <v>547316</v>
      </c>
      <c r="H58" s="41">
        <f>SUM(H13,H28,H32,H37)</f>
        <v>0</v>
      </c>
    </row>
    <row r="62" spans="2:8">
      <c r="D62" s="21"/>
    </row>
  </sheetData>
  <mergeCells count="1">
    <mergeCell ref="C9:C11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2019-02-02T13:39:14Z</cp:lastPrinted>
  <dcterms:created xsi:type="dcterms:W3CDTF">2006-05-19T12:04:31Z</dcterms:created>
  <dcterms:modified xsi:type="dcterms:W3CDTF">2019-02-21T08:45:35Z</dcterms:modified>
</cp:coreProperties>
</file>