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8520"/>
  </bookViews>
  <sheets>
    <sheet name="BIUDŽETAS" sheetId="1" r:id="rId1"/>
    <sheet name="Suderinamumo ataskaita" sheetId="2" r:id="rId2"/>
  </sheets>
  <calcPr calcId="145621"/>
</workbook>
</file>

<file path=xl/calcChain.xml><?xml version="1.0" encoding="utf-8"?>
<calcChain xmlns="http://schemas.openxmlformats.org/spreadsheetml/2006/main">
  <c r="I51" i="1" l="1"/>
  <c r="J51" i="1"/>
  <c r="K51" i="1"/>
  <c r="M51" i="1"/>
  <c r="N51" i="1"/>
  <c r="O51" i="1"/>
  <c r="Q51" i="1"/>
  <c r="R51" i="1"/>
  <c r="S51" i="1"/>
  <c r="P162" i="1"/>
  <c r="L162" i="1"/>
  <c r="D162" i="1"/>
  <c r="H162" i="1"/>
  <c r="G162" i="1"/>
  <c r="F162" i="1"/>
  <c r="E162" i="1"/>
  <c r="L139" i="1"/>
  <c r="P138" i="1"/>
  <c r="P139" i="1"/>
  <c r="H139" i="1"/>
  <c r="D139" i="1" s="1"/>
  <c r="G139" i="1"/>
  <c r="F139" i="1"/>
  <c r="E139" i="1"/>
  <c r="L179" i="1"/>
  <c r="L138" i="1"/>
  <c r="D138" i="1"/>
  <c r="H138" i="1"/>
  <c r="G138" i="1"/>
  <c r="F138" i="1"/>
  <c r="E138" i="1"/>
  <c r="L199" i="1"/>
  <c r="D199" i="1"/>
  <c r="E197" i="1"/>
  <c r="E198" i="1"/>
  <c r="E199" i="1"/>
  <c r="E200" i="1"/>
  <c r="E201" i="1"/>
  <c r="E202" i="1"/>
  <c r="F197" i="1"/>
  <c r="F198" i="1"/>
  <c r="F200" i="1"/>
  <c r="F201" i="1"/>
  <c r="F202" i="1"/>
  <c r="G197" i="1"/>
  <c r="G198" i="1"/>
  <c r="G200" i="1"/>
  <c r="G201" i="1"/>
  <c r="G202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E206" i="1"/>
  <c r="E205" i="1" s="1"/>
  <c r="E203" i="1" s="1"/>
  <c r="E207" i="1"/>
  <c r="E212" i="1"/>
  <c r="E211" i="1" s="1"/>
  <c r="E209" i="1" s="1"/>
  <c r="E217" i="1"/>
  <c r="E216" i="1" s="1"/>
  <c r="E214" i="1" s="1"/>
  <c r="F206" i="1"/>
  <c r="F205" i="1" s="1"/>
  <c r="F203" i="1" s="1"/>
  <c r="F207" i="1"/>
  <c r="F212" i="1"/>
  <c r="F211" i="1" s="1"/>
  <c r="F209" i="1" s="1"/>
  <c r="F217" i="1"/>
  <c r="F216" i="1" s="1"/>
  <c r="F214" i="1" s="1"/>
  <c r="G206" i="1"/>
  <c r="G207" i="1"/>
  <c r="G205" i="1"/>
  <c r="G203" i="1" s="1"/>
  <c r="G212" i="1"/>
  <c r="G211" i="1" s="1"/>
  <c r="G209" i="1" s="1"/>
  <c r="G217" i="1"/>
  <c r="G216" i="1" s="1"/>
  <c r="G214" i="1" s="1"/>
  <c r="E160" i="1"/>
  <c r="E161" i="1"/>
  <c r="E159" i="1" s="1"/>
  <c r="E163" i="1"/>
  <c r="E164" i="1"/>
  <c r="F160" i="1"/>
  <c r="F161" i="1"/>
  <c r="F163" i="1"/>
  <c r="F164" i="1"/>
  <c r="G160" i="1"/>
  <c r="G161" i="1"/>
  <c r="G163" i="1"/>
  <c r="G164" i="1"/>
  <c r="E145" i="1"/>
  <c r="E146" i="1"/>
  <c r="E147" i="1"/>
  <c r="E148" i="1"/>
  <c r="E149" i="1"/>
  <c r="E150" i="1"/>
  <c r="E151" i="1"/>
  <c r="E152" i="1"/>
  <c r="E153" i="1"/>
  <c r="E154" i="1"/>
  <c r="E156" i="1"/>
  <c r="E155" i="1" s="1"/>
  <c r="E157" i="1"/>
  <c r="E158" i="1"/>
  <c r="E166" i="1"/>
  <c r="E167" i="1"/>
  <c r="E168" i="1"/>
  <c r="E169" i="1"/>
  <c r="F145" i="1"/>
  <c r="F146" i="1"/>
  <c r="F147" i="1"/>
  <c r="F148" i="1"/>
  <c r="F149" i="1"/>
  <c r="F150" i="1"/>
  <c r="F151" i="1"/>
  <c r="F152" i="1"/>
  <c r="F153" i="1"/>
  <c r="F154" i="1"/>
  <c r="F156" i="1"/>
  <c r="F157" i="1"/>
  <c r="F158" i="1"/>
  <c r="F166" i="1"/>
  <c r="F167" i="1"/>
  <c r="F168" i="1"/>
  <c r="F169" i="1"/>
  <c r="F165" i="1" s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66" i="1"/>
  <c r="G167" i="1"/>
  <c r="G168" i="1"/>
  <c r="G169" i="1"/>
  <c r="E135" i="1"/>
  <c r="E136" i="1"/>
  <c r="E137" i="1"/>
  <c r="E140" i="1"/>
  <c r="F135" i="1"/>
  <c r="F136" i="1"/>
  <c r="F133" i="1" s="1"/>
  <c r="F132" i="1" s="1"/>
  <c r="F131" i="1" s="1"/>
  <c r="F137" i="1"/>
  <c r="F140" i="1"/>
  <c r="G135" i="1"/>
  <c r="G136" i="1"/>
  <c r="G137" i="1"/>
  <c r="G140" i="1"/>
  <c r="E110" i="1"/>
  <c r="E109" i="1" s="1"/>
  <c r="E113" i="1"/>
  <c r="E112" i="1" s="1"/>
  <c r="E114" i="1"/>
  <c r="E115" i="1"/>
  <c r="E119" i="1"/>
  <c r="E120" i="1"/>
  <c r="E124" i="1"/>
  <c r="E123" i="1" s="1"/>
  <c r="E121" i="1" s="1"/>
  <c r="E129" i="1"/>
  <c r="E128" i="1" s="1"/>
  <c r="E126" i="1" s="1"/>
  <c r="F110" i="1"/>
  <c r="F109" i="1" s="1"/>
  <c r="F113" i="1"/>
  <c r="F114" i="1"/>
  <c r="F115" i="1"/>
  <c r="F112" i="1" s="1"/>
  <c r="F119" i="1"/>
  <c r="F120" i="1"/>
  <c r="F118" i="1" s="1"/>
  <c r="F116" i="1" s="1"/>
  <c r="F124" i="1"/>
  <c r="F123" i="1" s="1"/>
  <c r="F121" i="1" s="1"/>
  <c r="F129" i="1"/>
  <c r="F128" i="1" s="1"/>
  <c r="F126" i="1" s="1"/>
  <c r="G110" i="1"/>
  <c r="G109" i="1"/>
  <c r="G113" i="1"/>
  <c r="G114" i="1"/>
  <c r="G115" i="1"/>
  <c r="G119" i="1"/>
  <c r="G120" i="1"/>
  <c r="G118" i="1"/>
  <c r="G116" i="1" s="1"/>
  <c r="G124" i="1"/>
  <c r="G123" i="1" s="1"/>
  <c r="G121" i="1" s="1"/>
  <c r="G129" i="1"/>
  <c r="G128" i="1" s="1"/>
  <c r="G126" i="1" s="1"/>
  <c r="E98" i="1"/>
  <c r="E99" i="1"/>
  <c r="E100" i="1"/>
  <c r="F98" i="1"/>
  <c r="F99" i="1"/>
  <c r="F100" i="1"/>
  <c r="G98" i="1"/>
  <c r="G99" i="1"/>
  <c r="G100" i="1"/>
  <c r="E58" i="1"/>
  <c r="E57" i="1" s="1"/>
  <c r="E55" i="1" s="1"/>
  <c r="E59" i="1"/>
  <c r="E60" i="1"/>
  <c r="E61" i="1"/>
  <c r="E66" i="1"/>
  <c r="E67" i="1"/>
  <c r="E72" i="1"/>
  <c r="E71" i="1" s="1"/>
  <c r="E69" i="1" s="1"/>
  <c r="E77" i="1"/>
  <c r="E76" i="1" s="1"/>
  <c r="E74" i="1" s="1"/>
  <c r="E82" i="1"/>
  <c r="E81" i="1" s="1"/>
  <c r="E79" i="1" s="1"/>
  <c r="E87" i="1"/>
  <c r="E88" i="1"/>
  <c r="E93" i="1"/>
  <c r="E92" i="1" s="1"/>
  <c r="E90" i="1" s="1"/>
  <c r="E105" i="1"/>
  <c r="E104" i="1" s="1"/>
  <c r="E102" i="1" s="1"/>
  <c r="F58" i="1"/>
  <c r="F59" i="1"/>
  <c r="F60" i="1"/>
  <c r="F61" i="1"/>
  <c r="F66" i="1"/>
  <c r="F67" i="1"/>
  <c r="F72" i="1"/>
  <c r="F71" i="1" s="1"/>
  <c r="F69" i="1" s="1"/>
  <c r="F77" i="1"/>
  <c r="F76" i="1" s="1"/>
  <c r="F74" i="1" s="1"/>
  <c r="F82" i="1"/>
  <c r="F81" i="1" s="1"/>
  <c r="F79" i="1" s="1"/>
  <c r="F87" i="1"/>
  <c r="F88" i="1"/>
  <c r="F93" i="1"/>
  <c r="F92" i="1" s="1"/>
  <c r="F90" i="1" s="1"/>
  <c r="F105" i="1"/>
  <c r="F104" i="1" s="1"/>
  <c r="F102" i="1" s="1"/>
  <c r="G58" i="1"/>
  <c r="G59" i="1"/>
  <c r="G57" i="1" s="1"/>
  <c r="G55" i="1" s="1"/>
  <c r="G60" i="1"/>
  <c r="G61" i="1"/>
  <c r="G66" i="1"/>
  <c r="G65" i="1" s="1"/>
  <c r="G63" i="1" s="1"/>
  <c r="G67" i="1"/>
  <c r="G72" i="1"/>
  <c r="G71" i="1" s="1"/>
  <c r="G69" i="1" s="1"/>
  <c r="G77" i="1"/>
  <c r="G76" i="1"/>
  <c r="G74" i="1" s="1"/>
  <c r="G82" i="1"/>
  <c r="G81" i="1" s="1"/>
  <c r="G79" i="1" s="1"/>
  <c r="G87" i="1"/>
  <c r="G88" i="1"/>
  <c r="G86" i="1" s="1"/>
  <c r="G84" i="1" s="1"/>
  <c r="G93" i="1"/>
  <c r="G92" i="1" s="1"/>
  <c r="G90" i="1" s="1"/>
  <c r="G105" i="1"/>
  <c r="G104" i="1" s="1"/>
  <c r="G102" i="1"/>
  <c r="E52" i="1"/>
  <c r="E51" i="1" s="1"/>
  <c r="E50" i="1" s="1"/>
  <c r="F52" i="1"/>
  <c r="G52" i="1"/>
  <c r="E48" i="1"/>
  <c r="E47" i="1" s="1"/>
  <c r="F48" i="1"/>
  <c r="F47" i="1" s="1"/>
  <c r="G48" i="1"/>
  <c r="G47" i="1" s="1"/>
  <c r="E46" i="1"/>
  <c r="E45" i="1" s="1"/>
  <c r="F46" i="1"/>
  <c r="F45" i="1" s="1"/>
  <c r="G46" i="1"/>
  <c r="G45" i="1" s="1"/>
  <c r="E43" i="1"/>
  <c r="E44" i="1"/>
  <c r="E42" i="1"/>
  <c r="F43" i="1"/>
  <c r="F44" i="1"/>
  <c r="F42" i="1" s="1"/>
  <c r="G43" i="1"/>
  <c r="G42" i="1" s="1"/>
  <c r="G4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I165" i="1"/>
  <c r="J165" i="1"/>
  <c r="K165" i="1"/>
  <c r="H137" i="1"/>
  <c r="H135" i="1"/>
  <c r="H136" i="1"/>
  <c r="H140" i="1"/>
  <c r="H166" i="1"/>
  <c r="H167" i="1"/>
  <c r="D167" i="1" s="1"/>
  <c r="H169" i="1"/>
  <c r="H168" i="1"/>
  <c r="H145" i="1"/>
  <c r="H146" i="1"/>
  <c r="D146" i="1" s="1"/>
  <c r="H147" i="1"/>
  <c r="H148" i="1"/>
  <c r="H149" i="1"/>
  <c r="H150" i="1"/>
  <c r="H151" i="1"/>
  <c r="H152" i="1"/>
  <c r="H153" i="1"/>
  <c r="H154" i="1"/>
  <c r="H157" i="1"/>
  <c r="H158" i="1"/>
  <c r="H156" i="1"/>
  <c r="H155" i="1"/>
  <c r="H164" i="1"/>
  <c r="H160" i="1"/>
  <c r="H161" i="1"/>
  <c r="H163" i="1"/>
  <c r="H194" i="1"/>
  <c r="H178" i="1"/>
  <c r="H185" i="1"/>
  <c r="H186" i="1"/>
  <c r="D186" i="1" s="1"/>
  <c r="H187" i="1"/>
  <c r="H190" i="1"/>
  <c r="H191" i="1"/>
  <c r="H179" i="1"/>
  <c r="H180" i="1"/>
  <c r="H181" i="1"/>
  <c r="H182" i="1"/>
  <c r="H183" i="1"/>
  <c r="H184" i="1"/>
  <c r="H188" i="1"/>
  <c r="H189" i="1"/>
  <c r="H192" i="1"/>
  <c r="D192" i="1" s="1"/>
  <c r="H193" i="1"/>
  <c r="H195" i="1"/>
  <c r="H201" i="1"/>
  <c r="H197" i="1"/>
  <c r="H198" i="1"/>
  <c r="H200" i="1"/>
  <c r="H202" i="1"/>
  <c r="H206" i="1"/>
  <c r="H205" i="1" s="1"/>
  <c r="H203" i="1" s="1"/>
  <c r="H207" i="1"/>
  <c r="H212" i="1"/>
  <c r="H217" i="1"/>
  <c r="H216" i="1" s="1"/>
  <c r="H214" i="1" s="1"/>
  <c r="H20" i="1"/>
  <c r="H21" i="1"/>
  <c r="H22" i="1"/>
  <c r="H23" i="1"/>
  <c r="D23" i="1" s="1"/>
  <c r="H24" i="1"/>
  <c r="H25" i="1"/>
  <c r="H26" i="1"/>
  <c r="H27" i="1"/>
  <c r="D27" i="1" s="1"/>
  <c r="H28" i="1"/>
  <c r="H31" i="1"/>
  <c r="H33" i="1"/>
  <c r="H34" i="1"/>
  <c r="D34" i="1" s="1"/>
  <c r="H36" i="1"/>
  <c r="H38" i="1"/>
  <c r="H39" i="1"/>
  <c r="H41" i="1"/>
  <c r="D41" i="1" s="1"/>
  <c r="H35" i="1"/>
  <c r="H29" i="1"/>
  <c r="H30" i="1"/>
  <c r="H32" i="1"/>
  <c r="D32" i="1" s="1"/>
  <c r="H37" i="1"/>
  <c r="H40" i="1"/>
  <c r="H43" i="1"/>
  <c r="H44" i="1"/>
  <c r="H46" i="1"/>
  <c r="H45" i="1"/>
  <c r="H48" i="1"/>
  <c r="H47" i="1" s="1"/>
  <c r="H52" i="1"/>
  <c r="H58" i="1"/>
  <c r="H61" i="1"/>
  <c r="H59" i="1"/>
  <c r="D59" i="1" s="1"/>
  <c r="H60" i="1"/>
  <c r="H67" i="1"/>
  <c r="H66" i="1"/>
  <c r="H65" i="1" s="1"/>
  <c r="H63" i="1"/>
  <c r="H72" i="1"/>
  <c r="H71" i="1" s="1"/>
  <c r="H69" i="1" s="1"/>
  <c r="H77" i="1"/>
  <c r="H76" i="1" s="1"/>
  <c r="H74" i="1" s="1"/>
  <c r="H82" i="1"/>
  <c r="H81" i="1" s="1"/>
  <c r="H79" i="1" s="1"/>
  <c r="H87" i="1"/>
  <c r="H88" i="1"/>
  <c r="H93" i="1"/>
  <c r="H92" i="1" s="1"/>
  <c r="H90" i="1" s="1"/>
  <c r="H98" i="1"/>
  <c r="H99" i="1"/>
  <c r="H100" i="1"/>
  <c r="H105" i="1"/>
  <c r="H110" i="1"/>
  <c r="H109" i="1" s="1"/>
  <c r="H113" i="1"/>
  <c r="H114" i="1"/>
  <c r="H115" i="1"/>
  <c r="H119" i="1"/>
  <c r="D119" i="1" s="1"/>
  <c r="H120" i="1"/>
  <c r="D120" i="1" s="1"/>
  <c r="H124" i="1"/>
  <c r="H129" i="1"/>
  <c r="H128" i="1"/>
  <c r="H126" i="1" s="1"/>
  <c r="H172" i="1"/>
  <c r="D172" i="1" s="1"/>
  <c r="H173" i="1"/>
  <c r="H174" i="1"/>
  <c r="P192" i="1"/>
  <c r="L192" i="1"/>
  <c r="I112" i="1"/>
  <c r="J112" i="1"/>
  <c r="K112" i="1"/>
  <c r="L113" i="1"/>
  <c r="L114" i="1"/>
  <c r="L115" i="1"/>
  <c r="M112" i="1"/>
  <c r="N112" i="1"/>
  <c r="O112" i="1"/>
  <c r="O108" i="1" s="1"/>
  <c r="P113" i="1"/>
  <c r="P114" i="1"/>
  <c r="P115" i="1"/>
  <c r="Q112" i="1"/>
  <c r="Q108" i="1" s="1"/>
  <c r="R112" i="1"/>
  <c r="S112" i="1"/>
  <c r="I109" i="1"/>
  <c r="I108" i="1"/>
  <c r="J109" i="1"/>
  <c r="J108" i="1" s="1"/>
  <c r="K109" i="1"/>
  <c r="K108" i="1"/>
  <c r="L110" i="1"/>
  <c r="L109" i="1" s="1"/>
  <c r="M109" i="1"/>
  <c r="M108" i="1"/>
  <c r="N109" i="1"/>
  <c r="O109" i="1"/>
  <c r="P110" i="1"/>
  <c r="P109" i="1"/>
  <c r="Q109" i="1"/>
  <c r="R109" i="1"/>
  <c r="R108" i="1"/>
  <c r="R107" i="1" s="1"/>
  <c r="S109" i="1"/>
  <c r="S108" i="1"/>
  <c r="P193" i="1"/>
  <c r="L193" i="1"/>
  <c r="L72" i="1"/>
  <c r="L71" i="1" s="1"/>
  <c r="L69" i="1" s="1"/>
  <c r="P168" i="1"/>
  <c r="L168" i="1"/>
  <c r="D168" i="1"/>
  <c r="P194" i="1"/>
  <c r="L194" i="1"/>
  <c r="P201" i="1"/>
  <c r="L201" i="1"/>
  <c r="D201" i="1" s="1"/>
  <c r="G173" i="1"/>
  <c r="G172" i="1"/>
  <c r="G174" i="1"/>
  <c r="I196" i="1"/>
  <c r="J196" i="1"/>
  <c r="K196" i="1"/>
  <c r="L197" i="1"/>
  <c r="L196" i="1" s="1"/>
  <c r="L198" i="1"/>
  <c r="L200" i="1"/>
  <c r="M196" i="1"/>
  <c r="N196" i="1"/>
  <c r="O196" i="1"/>
  <c r="P197" i="1"/>
  <c r="P198" i="1"/>
  <c r="P200" i="1"/>
  <c r="Q196" i="1"/>
  <c r="R196" i="1"/>
  <c r="S196" i="1"/>
  <c r="D197" i="1"/>
  <c r="D202" i="1"/>
  <c r="I118" i="1"/>
  <c r="J118" i="1"/>
  <c r="K118" i="1"/>
  <c r="K116" i="1" s="1"/>
  <c r="L118" i="1"/>
  <c r="M118" i="1"/>
  <c r="M116" i="1" s="1"/>
  <c r="N118" i="1"/>
  <c r="O118" i="1"/>
  <c r="O116" i="1" s="1"/>
  <c r="P119" i="1"/>
  <c r="P118" i="1"/>
  <c r="P116" i="1" s="1"/>
  <c r="Q118" i="1"/>
  <c r="R118" i="1"/>
  <c r="R116" i="1" s="1"/>
  <c r="S118" i="1"/>
  <c r="M71" i="1"/>
  <c r="M69" i="1" s="1"/>
  <c r="I57" i="1"/>
  <c r="I55" i="1" s="1"/>
  <c r="I65" i="1"/>
  <c r="I63" i="1" s="1"/>
  <c r="I71" i="1"/>
  <c r="I69" i="1" s="1"/>
  <c r="I76" i="1"/>
  <c r="I74" i="1" s="1"/>
  <c r="I81" i="1"/>
  <c r="I79" i="1" s="1"/>
  <c r="I86" i="1"/>
  <c r="I84" i="1" s="1"/>
  <c r="I92" i="1"/>
  <c r="I90" i="1" s="1"/>
  <c r="I97" i="1"/>
  <c r="I95" i="1" s="1"/>
  <c r="I104" i="1"/>
  <c r="I102" i="1" s="1"/>
  <c r="J57" i="1"/>
  <c r="J55" i="1"/>
  <c r="J65" i="1"/>
  <c r="J63" i="1" s="1"/>
  <c r="J71" i="1"/>
  <c r="J69" i="1" s="1"/>
  <c r="J76" i="1"/>
  <c r="J74" i="1"/>
  <c r="J81" i="1"/>
  <c r="J79" i="1" s="1"/>
  <c r="J86" i="1"/>
  <c r="J84" i="1" s="1"/>
  <c r="J92" i="1"/>
  <c r="J90" i="1" s="1"/>
  <c r="J97" i="1"/>
  <c r="J95" i="1" s="1"/>
  <c r="J104" i="1"/>
  <c r="J102" i="1" s="1"/>
  <c r="K57" i="1"/>
  <c r="K55" i="1" s="1"/>
  <c r="K65" i="1"/>
  <c r="K63" i="1" s="1"/>
  <c r="K71" i="1"/>
  <c r="K69" i="1" s="1"/>
  <c r="K76" i="1"/>
  <c r="K74" i="1" s="1"/>
  <c r="K81" i="1"/>
  <c r="K79" i="1" s="1"/>
  <c r="K86" i="1"/>
  <c r="K84" i="1" s="1"/>
  <c r="K92" i="1"/>
  <c r="K90" i="1" s="1"/>
  <c r="K97" i="1"/>
  <c r="K95" i="1" s="1"/>
  <c r="K104" i="1"/>
  <c r="K102" i="1" s="1"/>
  <c r="L58" i="1"/>
  <c r="D58" i="1" s="1"/>
  <c r="L59" i="1"/>
  <c r="L60" i="1"/>
  <c r="L61" i="1"/>
  <c r="L66" i="1"/>
  <c r="L67" i="1"/>
  <c r="D67" i="1" s="1"/>
  <c r="L77" i="1"/>
  <c r="L76" i="1" s="1"/>
  <c r="L74" i="1" s="1"/>
  <c r="L82" i="1"/>
  <c r="L81" i="1" s="1"/>
  <c r="L79" i="1" s="1"/>
  <c r="L87" i="1"/>
  <c r="L88" i="1"/>
  <c r="L93" i="1"/>
  <c r="L92" i="1" s="1"/>
  <c r="L90" i="1" s="1"/>
  <c r="L98" i="1"/>
  <c r="L99" i="1"/>
  <c r="L100" i="1"/>
  <c r="D100" i="1" s="1"/>
  <c r="L105" i="1"/>
  <c r="L104" i="1" s="1"/>
  <c r="L102" i="1" s="1"/>
  <c r="M57" i="1"/>
  <c r="M55" i="1" s="1"/>
  <c r="M65" i="1"/>
  <c r="M63" i="1" s="1"/>
  <c r="M76" i="1"/>
  <c r="M74" i="1" s="1"/>
  <c r="M81" i="1"/>
  <c r="M79" i="1" s="1"/>
  <c r="M86" i="1"/>
  <c r="M84" i="1" s="1"/>
  <c r="M92" i="1"/>
  <c r="M90" i="1" s="1"/>
  <c r="M97" i="1"/>
  <c r="M95" i="1" s="1"/>
  <c r="M104" i="1"/>
  <c r="M102" i="1" s="1"/>
  <c r="N104" i="1"/>
  <c r="N102" i="1" s="1"/>
  <c r="N57" i="1"/>
  <c r="N55" i="1"/>
  <c r="N65" i="1"/>
  <c r="N63" i="1" s="1"/>
  <c r="N71" i="1"/>
  <c r="N69" i="1" s="1"/>
  <c r="N76" i="1"/>
  <c r="N74" i="1" s="1"/>
  <c r="N81" i="1"/>
  <c r="N79" i="1" s="1"/>
  <c r="N86" i="1"/>
  <c r="N84" i="1" s="1"/>
  <c r="N92" i="1"/>
  <c r="N90" i="1"/>
  <c r="N97" i="1"/>
  <c r="N95" i="1" s="1"/>
  <c r="O57" i="1"/>
  <c r="O55" i="1" s="1"/>
  <c r="O65" i="1"/>
  <c r="O63" i="1" s="1"/>
  <c r="O71" i="1"/>
  <c r="O69" i="1" s="1"/>
  <c r="O76" i="1"/>
  <c r="O74" i="1" s="1"/>
  <c r="O54" i="1" s="1"/>
  <c r="O81" i="1"/>
  <c r="O79" i="1" s="1"/>
  <c r="O86" i="1"/>
  <c r="O84" i="1" s="1"/>
  <c r="O92" i="1"/>
  <c r="O90" i="1" s="1"/>
  <c r="O97" i="1"/>
  <c r="O95" i="1" s="1"/>
  <c r="O104" i="1"/>
  <c r="O102" i="1" s="1"/>
  <c r="P58" i="1"/>
  <c r="P59" i="1"/>
  <c r="P60" i="1"/>
  <c r="P57" i="1" s="1"/>
  <c r="P55" i="1" s="1"/>
  <c r="P61" i="1"/>
  <c r="P66" i="1"/>
  <c r="P67" i="1"/>
  <c r="P65" i="1"/>
  <c r="P63" i="1" s="1"/>
  <c r="P72" i="1"/>
  <c r="P71" i="1" s="1"/>
  <c r="P69" i="1" s="1"/>
  <c r="P77" i="1"/>
  <c r="P76" i="1"/>
  <c r="P74" i="1" s="1"/>
  <c r="P82" i="1"/>
  <c r="P87" i="1"/>
  <c r="P88" i="1"/>
  <c r="P86" i="1" s="1"/>
  <c r="P84" i="1" s="1"/>
  <c r="P93" i="1"/>
  <c r="P92" i="1" s="1"/>
  <c r="P90" i="1" s="1"/>
  <c r="P98" i="1"/>
  <c r="D98" i="1" s="1"/>
  <c r="P99" i="1"/>
  <c r="P100" i="1"/>
  <c r="P105" i="1"/>
  <c r="P104" i="1"/>
  <c r="P102" i="1" s="1"/>
  <c r="Q57" i="1"/>
  <c r="Q55" i="1" s="1"/>
  <c r="Q65" i="1"/>
  <c r="Q63" i="1" s="1"/>
  <c r="Q71" i="1"/>
  <c r="Q69" i="1" s="1"/>
  <c r="Q76" i="1"/>
  <c r="Q74" i="1" s="1"/>
  <c r="Q81" i="1"/>
  <c r="Q79" i="1" s="1"/>
  <c r="Q86" i="1"/>
  <c r="Q84" i="1" s="1"/>
  <c r="Q92" i="1"/>
  <c r="Q90" i="1" s="1"/>
  <c r="Q97" i="1"/>
  <c r="Q95" i="1" s="1"/>
  <c r="Q104" i="1"/>
  <c r="Q102" i="1" s="1"/>
  <c r="R57" i="1"/>
  <c r="R55" i="1" s="1"/>
  <c r="R65" i="1"/>
  <c r="R63" i="1" s="1"/>
  <c r="R71" i="1"/>
  <c r="R69" i="1" s="1"/>
  <c r="R76" i="1"/>
  <c r="R74" i="1" s="1"/>
  <c r="R81" i="1"/>
  <c r="R79" i="1" s="1"/>
  <c r="R86" i="1"/>
  <c r="R84" i="1" s="1"/>
  <c r="R92" i="1"/>
  <c r="R90" i="1" s="1"/>
  <c r="R97" i="1"/>
  <c r="R95" i="1" s="1"/>
  <c r="R104" i="1"/>
  <c r="R102" i="1" s="1"/>
  <c r="S57" i="1"/>
  <c r="S55" i="1" s="1"/>
  <c r="S65" i="1"/>
  <c r="S63" i="1" s="1"/>
  <c r="S71" i="1"/>
  <c r="S69" i="1" s="1"/>
  <c r="S76" i="1"/>
  <c r="S74" i="1" s="1"/>
  <c r="S81" i="1"/>
  <c r="S79" i="1" s="1"/>
  <c r="S86" i="1"/>
  <c r="S84" i="1" s="1"/>
  <c r="S92" i="1"/>
  <c r="S90" i="1" s="1"/>
  <c r="S97" i="1"/>
  <c r="S95" i="1" s="1"/>
  <c r="S104" i="1"/>
  <c r="S102" i="1" s="1"/>
  <c r="I133" i="1"/>
  <c r="I132" i="1" s="1"/>
  <c r="I131" i="1" s="1"/>
  <c r="J133" i="1"/>
  <c r="J132" i="1" s="1"/>
  <c r="J131" i="1" s="1"/>
  <c r="K133" i="1"/>
  <c r="K132" i="1" s="1"/>
  <c r="K131" i="1" s="1"/>
  <c r="L135" i="1"/>
  <c r="L136" i="1"/>
  <c r="L137" i="1"/>
  <c r="L140" i="1"/>
  <c r="M133" i="1"/>
  <c r="M132" i="1"/>
  <c r="M131" i="1" s="1"/>
  <c r="N133" i="1"/>
  <c r="N132" i="1" s="1"/>
  <c r="N131" i="1" s="1"/>
  <c r="O133" i="1"/>
  <c r="O132" i="1" s="1"/>
  <c r="O131" i="1" s="1"/>
  <c r="P135" i="1"/>
  <c r="P136" i="1"/>
  <c r="P137" i="1"/>
  <c r="P140" i="1"/>
  <c r="Q133" i="1"/>
  <c r="Q132" i="1" s="1"/>
  <c r="R133" i="1"/>
  <c r="R132" i="1" s="1"/>
  <c r="R131" i="1" s="1"/>
  <c r="S133" i="1"/>
  <c r="S132" i="1" s="1"/>
  <c r="S131" i="1" s="1"/>
  <c r="L21" i="1"/>
  <c r="P21" i="1"/>
  <c r="L22" i="1"/>
  <c r="P22" i="1"/>
  <c r="D22" i="1"/>
  <c r="L23" i="1"/>
  <c r="P23" i="1"/>
  <c r="P187" i="1"/>
  <c r="D187" i="1" s="1"/>
  <c r="L187" i="1"/>
  <c r="I19" i="1"/>
  <c r="I42" i="1"/>
  <c r="I45" i="1"/>
  <c r="I47" i="1"/>
  <c r="I50" i="1"/>
  <c r="J19" i="1"/>
  <c r="J42" i="1"/>
  <c r="J47" i="1"/>
  <c r="J45" i="1"/>
  <c r="J50" i="1"/>
  <c r="K19" i="1"/>
  <c r="K42" i="1"/>
  <c r="K45" i="1"/>
  <c r="K47" i="1"/>
  <c r="K50" i="1"/>
  <c r="L46" i="1"/>
  <c r="L45" i="1"/>
  <c r="L20" i="1"/>
  <c r="L19" i="1" s="1"/>
  <c r="L24" i="1"/>
  <c r="L25" i="1"/>
  <c r="L26" i="1"/>
  <c r="L27" i="1"/>
  <c r="L28" i="1"/>
  <c r="L29" i="1"/>
  <c r="D29" i="1" s="1"/>
  <c r="L30" i="1"/>
  <c r="L31" i="1"/>
  <c r="L32" i="1"/>
  <c r="L33" i="1"/>
  <c r="L34" i="1"/>
  <c r="L35" i="1"/>
  <c r="L36" i="1"/>
  <c r="D36" i="1"/>
  <c r="L37" i="1"/>
  <c r="L38" i="1"/>
  <c r="L39" i="1"/>
  <c r="L40" i="1"/>
  <c r="D40" i="1" s="1"/>
  <c r="L41" i="1"/>
  <c r="L43" i="1"/>
  <c r="L44" i="1"/>
  <c r="L42" i="1" s="1"/>
  <c r="L48" i="1"/>
  <c r="L47" i="1" s="1"/>
  <c r="L52" i="1"/>
  <c r="M45" i="1"/>
  <c r="M19" i="1"/>
  <c r="M18" i="1" s="1"/>
  <c r="M42" i="1"/>
  <c r="M47" i="1"/>
  <c r="M50" i="1"/>
  <c r="N45" i="1"/>
  <c r="N19" i="1"/>
  <c r="N42" i="1"/>
  <c r="N47" i="1"/>
  <c r="N50" i="1"/>
  <c r="O19" i="1"/>
  <c r="O42" i="1"/>
  <c r="O45" i="1"/>
  <c r="O18" i="1" s="1"/>
  <c r="O47" i="1"/>
  <c r="O50" i="1"/>
  <c r="P20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D39" i="1" s="1"/>
  <c r="P40" i="1"/>
  <c r="P41" i="1"/>
  <c r="P43" i="1"/>
  <c r="P44" i="1"/>
  <c r="P42" i="1" s="1"/>
  <c r="P46" i="1"/>
  <c r="P45" i="1" s="1"/>
  <c r="P48" i="1"/>
  <c r="P47" i="1" s="1"/>
  <c r="P52" i="1"/>
  <c r="Q19" i="1"/>
  <c r="Q42" i="1"/>
  <c r="Q45" i="1"/>
  <c r="Q47" i="1"/>
  <c r="Q50" i="1"/>
  <c r="R19" i="1"/>
  <c r="R42" i="1"/>
  <c r="R45" i="1"/>
  <c r="R47" i="1"/>
  <c r="R50" i="1"/>
  <c r="S19" i="1"/>
  <c r="S42" i="1"/>
  <c r="S45" i="1"/>
  <c r="S47" i="1"/>
  <c r="S50" i="1"/>
  <c r="D24" i="1"/>
  <c r="D37" i="1"/>
  <c r="P49" i="1"/>
  <c r="P53" i="1"/>
  <c r="L49" i="1"/>
  <c r="D49" i="1" s="1"/>
  <c r="L53" i="1"/>
  <c r="H49" i="1"/>
  <c r="H53" i="1"/>
  <c r="G49" i="1"/>
  <c r="G53" i="1"/>
  <c r="G51" i="1" s="1"/>
  <c r="G50" i="1" s="1"/>
  <c r="F49" i="1"/>
  <c r="F53" i="1"/>
  <c r="E49" i="1"/>
  <c r="E53" i="1"/>
  <c r="D53" i="1"/>
  <c r="P163" i="1"/>
  <c r="L163" i="1"/>
  <c r="L186" i="1"/>
  <c r="P186" i="1"/>
  <c r="L190" i="1"/>
  <c r="P190" i="1"/>
  <c r="D190" i="1" s="1"/>
  <c r="L185" i="1"/>
  <c r="D185" i="1" s="1"/>
  <c r="P185" i="1"/>
  <c r="L184" i="1"/>
  <c r="P184" i="1"/>
  <c r="L188" i="1"/>
  <c r="P188" i="1"/>
  <c r="D188" i="1"/>
  <c r="L189" i="1"/>
  <c r="P189" i="1"/>
  <c r="L191" i="1"/>
  <c r="P191" i="1"/>
  <c r="D191" i="1"/>
  <c r="L195" i="1"/>
  <c r="D195" i="1"/>
  <c r="P179" i="1"/>
  <c r="D179" i="1"/>
  <c r="L180" i="1"/>
  <c r="P180" i="1"/>
  <c r="L181" i="1"/>
  <c r="P181" i="1"/>
  <c r="D181" i="1" s="1"/>
  <c r="L182" i="1"/>
  <c r="P182" i="1"/>
  <c r="D182" i="1"/>
  <c r="L183" i="1"/>
  <c r="L177" i="1" s="1"/>
  <c r="P183" i="1"/>
  <c r="L178" i="1"/>
  <c r="P178" i="1"/>
  <c r="D178" i="1"/>
  <c r="P217" i="1"/>
  <c r="L217" i="1"/>
  <c r="P212" i="1"/>
  <c r="L212" i="1"/>
  <c r="L211" i="1" s="1"/>
  <c r="L209" i="1" s="1"/>
  <c r="P206" i="1"/>
  <c r="L206" i="1"/>
  <c r="L207" i="1"/>
  <c r="L205" i="1" s="1"/>
  <c r="L203" i="1" s="1"/>
  <c r="P207" i="1"/>
  <c r="D61" i="1"/>
  <c r="D66" i="1"/>
  <c r="P124" i="1"/>
  <c r="P123" i="1" s="1"/>
  <c r="P121" i="1" s="1"/>
  <c r="P129" i="1"/>
  <c r="L156" i="1"/>
  <c r="P156" i="1"/>
  <c r="L157" i="1"/>
  <c r="L155" i="1" s="1"/>
  <c r="P157" i="1"/>
  <c r="L158" i="1"/>
  <c r="P158" i="1"/>
  <c r="P151" i="1"/>
  <c r="L151" i="1"/>
  <c r="P152" i="1"/>
  <c r="L152" i="1"/>
  <c r="P153" i="1"/>
  <c r="L153" i="1"/>
  <c r="D153" i="1"/>
  <c r="P154" i="1"/>
  <c r="L154" i="1"/>
  <c r="P150" i="1"/>
  <c r="L150" i="1"/>
  <c r="D150" i="1"/>
  <c r="L145" i="1"/>
  <c r="P145" i="1"/>
  <c r="L146" i="1"/>
  <c r="P146" i="1"/>
  <c r="L147" i="1"/>
  <c r="P147" i="1"/>
  <c r="D147" i="1" s="1"/>
  <c r="L148" i="1"/>
  <c r="P148" i="1"/>
  <c r="L149" i="1"/>
  <c r="P149" i="1"/>
  <c r="D149" i="1"/>
  <c r="L166" i="1"/>
  <c r="P166" i="1"/>
  <c r="D166" i="1" s="1"/>
  <c r="L167" i="1"/>
  <c r="L165" i="1" s="1"/>
  <c r="P167" i="1"/>
  <c r="L169" i="1"/>
  <c r="P169" i="1"/>
  <c r="D169" i="1" s="1"/>
  <c r="E172" i="1"/>
  <c r="E171" i="1" s="1"/>
  <c r="E170" i="1" s="1"/>
  <c r="E173" i="1"/>
  <c r="E174" i="1"/>
  <c r="F172" i="1"/>
  <c r="F171" i="1" s="1"/>
  <c r="F170" i="1" s="1"/>
  <c r="F173" i="1"/>
  <c r="F174" i="1"/>
  <c r="L164" i="1"/>
  <c r="P164" i="1"/>
  <c r="L160" i="1"/>
  <c r="L159" i="1" s="1"/>
  <c r="P160" i="1"/>
  <c r="L161" i="1"/>
  <c r="P161" i="1"/>
  <c r="P159" i="1" s="1"/>
  <c r="L172" i="1"/>
  <c r="P172" i="1"/>
  <c r="L173" i="1"/>
  <c r="P173" i="1"/>
  <c r="L174" i="1"/>
  <c r="D174" i="1" s="1"/>
  <c r="P174" i="1"/>
  <c r="P171" i="1" s="1"/>
  <c r="P170" i="1" s="1"/>
  <c r="I171" i="1"/>
  <c r="I170" i="1"/>
  <c r="J171" i="1"/>
  <c r="J170" i="1" s="1"/>
  <c r="K171" i="1"/>
  <c r="K170" i="1" s="1"/>
  <c r="M171" i="1"/>
  <c r="N171" i="1"/>
  <c r="O171" i="1"/>
  <c r="O170" i="1" s="1"/>
  <c r="Q171" i="1"/>
  <c r="Q170" i="1"/>
  <c r="R171" i="1"/>
  <c r="S171" i="1"/>
  <c r="S170" i="1" s="1"/>
  <c r="M165" i="1"/>
  <c r="N165" i="1"/>
  <c r="O165" i="1"/>
  <c r="Q165" i="1"/>
  <c r="R165" i="1"/>
  <c r="S165" i="1"/>
  <c r="I116" i="1"/>
  <c r="I123" i="1"/>
  <c r="I121" i="1" s="1"/>
  <c r="I128" i="1"/>
  <c r="I126" i="1" s="1"/>
  <c r="I144" i="1"/>
  <c r="I155" i="1"/>
  <c r="I159" i="1"/>
  <c r="I177" i="1"/>
  <c r="I176" i="1" s="1"/>
  <c r="I205" i="1"/>
  <c r="I203" i="1"/>
  <c r="I211" i="1"/>
  <c r="I209" i="1" s="1"/>
  <c r="I216" i="1"/>
  <c r="I214" i="1" s="1"/>
  <c r="J116" i="1"/>
  <c r="J123" i="1"/>
  <c r="J121" i="1" s="1"/>
  <c r="J128" i="1"/>
  <c r="J126" i="1" s="1"/>
  <c r="J144" i="1"/>
  <c r="J155" i="1"/>
  <c r="J159" i="1"/>
  <c r="J177" i="1"/>
  <c r="J176" i="1" s="1"/>
  <c r="J205" i="1"/>
  <c r="J203" i="1" s="1"/>
  <c r="J211" i="1"/>
  <c r="J209" i="1" s="1"/>
  <c r="J216" i="1"/>
  <c r="J214" i="1" s="1"/>
  <c r="K123" i="1"/>
  <c r="K121" i="1" s="1"/>
  <c r="K128" i="1"/>
  <c r="K126" i="1" s="1"/>
  <c r="K144" i="1"/>
  <c r="K155" i="1"/>
  <c r="K159" i="1"/>
  <c r="K177" i="1"/>
  <c r="K176" i="1" s="1"/>
  <c r="K205" i="1"/>
  <c r="K203" i="1" s="1"/>
  <c r="K211" i="1"/>
  <c r="K209" i="1"/>
  <c r="K216" i="1"/>
  <c r="K214" i="1" s="1"/>
  <c r="L116" i="1"/>
  <c r="L123" i="1"/>
  <c r="L121" i="1" s="1"/>
  <c r="L128" i="1"/>
  <c r="L126" i="1" s="1"/>
  <c r="M123" i="1"/>
  <c r="M121" i="1" s="1"/>
  <c r="M128" i="1"/>
  <c r="M126" i="1" s="1"/>
  <c r="M144" i="1"/>
  <c r="M155" i="1"/>
  <c r="M159" i="1"/>
  <c r="M170" i="1"/>
  <c r="M177" i="1"/>
  <c r="M205" i="1"/>
  <c r="M203" i="1" s="1"/>
  <c r="M211" i="1"/>
  <c r="M209" i="1" s="1"/>
  <c r="M216" i="1"/>
  <c r="M214" i="1" s="1"/>
  <c r="N116" i="1"/>
  <c r="N123" i="1"/>
  <c r="N121" i="1" s="1"/>
  <c r="N128" i="1"/>
  <c r="N126" i="1"/>
  <c r="N144" i="1"/>
  <c r="N155" i="1"/>
  <c r="N159" i="1"/>
  <c r="N143" i="1" s="1"/>
  <c r="N142" i="1" s="1"/>
  <c r="N170" i="1"/>
  <c r="N177" i="1"/>
  <c r="N205" i="1"/>
  <c r="N203" i="1" s="1"/>
  <c r="N211" i="1"/>
  <c r="N209" i="1" s="1"/>
  <c r="N216" i="1"/>
  <c r="N214" i="1" s="1"/>
  <c r="O123" i="1"/>
  <c r="O121" i="1"/>
  <c r="O128" i="1"/>
  <c r="O126" i="1" s="1"/>
  <c r="O144" i="1"/>
  <c r="O155" i="1"/>
  <c r="O159" i="1"/>
  <c r="O143" i="1" s="1"/>
  <c r="O142" i="1" s="1"/>
  <c r="O177" i="1"/>
  <c r="O176" i="1" s="1"/>
  <c r="O205" i="1"/>
  <c r="O203" i="1" s="1"/>
  <c r="O211" i="1"/>
  <c r="O209" i="1" s="1"/>
  <c r="O216" i="1"/>
  <c r="O214" i="1" s="1"/>
  <c r="O175" i="1" s="1"/>
  <c r="P205" i="1"/>
  <c r="P203" i="1" s="1"/>
  <c r="P211" i="1"/>
  <c r="P209" i="1"/>
  <c r="P216" i="1"/>
  <c r="P214" i="1"/>
  <c r="Q116" i="1"/>
  <c r="Q123" i="1"/>
  <c r="Q121" i="1" s="1"/>
  <c r="Q128" i="1"/>
  <c r="Q126" i="1" s="1"/>
  <c r="Q131" i="1"/>
  <c r="Q144" i="1"/>
  <c r="Q155" i="1"/>
  <c r="Q143" i="1" s="1"/>
  <c r="Q142" i="1" s="1"/>
  <c r="Q159" i="1"/>
  <c r="Q177" i="1"/>
  <c r="Q176" i="1" s="1"/>
  <c r="Q205" i="1"/>
  <c r="Q203" i="1" s="1"/>
  <c r="Q211" i="1"/>
  <c r="Q209" i="1" s="1"/>
  <c r="Q216" i="1"/>
  <c r="Q214" i="1"/>
  <c r="R123" i="1"/>
  <c r="R121" i="1" s="1"/>
  <c r="R128" i="1"/>
  <c r="R126" i="1"/>
  <c r="R144" i="1"/>
  <c r="R155" i="1"/>
  <c r="R159" i="1"/>
  <c r="R170" i="1"/>
  <c r="R177" i="1"/>
  <c r="R176" i="1" s="1"/>
  <c r="R205" i="1"/>
  <c r="R203" i="1" s="1"/>
  <c r="R211" i="1"/>
  <c r="R209" i="1" s="1"/>
  <c r="R216" i="1"/>
  <c r="R214" i="1" s="1"/>
  <c r="S116" i="1"/>
  <c r="S123" i="1"/>
  <c r="S121" i="1"/>
  <c r="S128" i="1"/>
  <c r="S126" i="1"/>
  <c r="S144" i="1"/>
  <c r="S155" i="1"/>
  <c r="S159" i="1"/>
  <c r="S177" i="1"/>
  <c r="S176" i="1" s="1"/>
  <c r="S205" i="1"/>
  <c r="S203" i="1"/>
  <c r="S211" i="1"/>
  <c r="S209" i="1" s="1"/>
  <c r="S216" i="1"/>
  <c r="S214" i="1"/>
  <c r="G159" i="1"/>
  <c r="F177" i="1"/>
  <c r="L216" i="1"/>
  <c r="L214" i="1" s="1"/>
  <c r="H177" i="1"/>
  <c r="K54" i="1"/>
  <c r="O107" i="1" l="1"/>
  <c r="K175" i="1"/>
  <c r="D206" i="1"/>
  <c r="P51" i="1"/>
  <c r="P50" i="1" s="1"/>
  <c r="Q54" i="1"/>
  <c r="G171" i="1"/>
  <c r="G170" i="1" s="1"/>
  <c r="P196" i="1"/>
  <c r="H171" i="1"/>
  <c r="H170" i="1" s="1"/>
  <c r="D118" i="1"/>
  <c r="D116" i="1" s="1"/>
  <c r="D43" i="1"/>
  <c r="D189" i="1"/>
  <c r="D137" i="1"/>
  <c r="G112" i="1"/>
  <c r="E108" i="1"/>
  <c r="G155" i="1"/>
  <c r="G196" i="1"/>
  <c r="D140" i="1"/>
  <c r="S107" i="1"/>
  <c r="D160" i="1"/>
  <c r="D165" i="1"/>
  <c r="D157" i="1"/>
  <c r="D65" i="1"/>
  <c r="D63" i="1" s="1"/>
  <c r="D207" i="1"/>
  <c r="P177" i="1"/>
  <c r="S18" i="1"/>
  <c r="S17" i="1" s="1"/>
  <c r="Q18" i="1"/>
  <c r="Q17" i="1" s="1"/>
  <c r="D25" i="1"/>
  <c r="K18" i="1"/>
  <c r="K17" i="1" s="1"/>
  <c r="D115" i="1"/>
  <c r="N108" i="1"/>
  <c r="N107" i="1" s="1"/>
  <c r="G97" i="1"/>
  <c r="G95" i="1" s="1"/>
  <c r="G144" i="1"/>
  <c r="F155" i="1"/>
  <c r="F196" i="1"/>
  <c r="P19" i="1"/>
  <c r="P18" i="1" s="1"/>
  <c r="P17" i="1" s="1"/>
  <c r="F108" i="1"/>
  <c r="D110" i="1"/>
  <c r="D109" i="1" s="1"/>
  <c r="N176" i="1"/>
  <c r="L171" i="1"/>
  <c r="L170" i="1" s="1"/>
  <c r="D151" i="1"/>
  <c r="D183" i="1"/>
  <c r="D48" i="1"/>
  <c r="D47" i="1" s="1"/>
  <c r="L51" i="1"/>
  <c r="L50" i="1" s="1"/>
  <c r="D38" i="1"/>
  <c r="D31" i="1"/>
  <c r="D21" i="1"/>
  <c r="S54" i="1"/>
  <c r="L57" i="1"/>
  <c r="L55" i="1" s="1"/>
  <c r="H57" i="1"/>
  <c r="H55" i="1" s="1"/>
  <c r="H51" i="1"/>
  <c r="H50" i="1" s="1"/>
  <c r="H42" i="1"/>
  <c r="D28" i="1"/>
  <c r="D20" i="1"/>
  <c r="D193" i="1"/>
  <c r="D194" i="1"/>
  <c r="F51" i="1"/>
  <c r="F50" i="1" s="1"/>
  <c r="F57" i="1"/>
  <c r="F55" i="1" s="1"/>
  <c r="E165" i="1"/>
  <c r="E196" i="1"/>
  <c r="P176" i="1"/>
  <c r="D145" i="1"/>
  <c r="P144" i="1"/>
  <c r="D156" i="1"/>
  <c r="P155" i="1"/>
  <c r="P81" i="1"/>
  <c r="P79" i="1" s="1"/>
  <c r="D82" i="1"/>
  <c r="D81" i="1" s="1"/>
  <c r="D79" i="1" s="1"/>
  <c r="L112" i="1"/>
  <c r="D113" i="1"/>
  <c r="D135" i="1"/>
  <c r="H133" i="1"/>
  <c r="H132" i="1" s="1"/>
  <c r="H131" i="1" s="1"/>
  <c r="L176" i="1"/>
  <c r="P175" i="1"/>
  <c r="L18" i="1"/>
  <c r="L17" i="1" s="1"/>
  <c r="D46" i="1"/>
  <c r="D45" i="1" s="1"/>
  <c r="S143" i="1"/>
  <c r="S142" i="1" s="1"/>
  <c r="R175" i="1"/>
  <c r="R143" i="1"/>
  <c r="R142" i="1" s="1"/>
  <c r="M143" i="1"/>
  <c r="M142" i="1" s="1"/>
  <c r="K143" i="1"/>
  <c r="K142" i="1" s="1"/>
  <c r="K219" i="1" s="1"/>
  <c r="J143" i="1"/>
  <c r="J142" i="1" s="1"/>
  <c r="P165" i="1"/>
  <c r="D164" i="1"/>
  <c r="L144" i="1"/>
  <c r="L143" i="1" s="1"/>
  <c r="L142" i="1" s="1"/>
  <c r="D93" i="1"/>
  <c r="D92" i="1" s="1"/>
  <c r="D90" i="1" s="1"/>
  <c r="D205" i="1"/>
  <c r="D203" i="1" s="1"/>
  <c r="D44" i="1"/>
  <c r="R18" i="1"/>
  <c r="R17" i="1" s="1"/>
  <c r="O17" i="1"/>
  <c r="N18" i="1"/>
  <c r="N17" i="1" s="1"/>
  <c r="M17" i="1"/>
  <c r="P133" i="1"/>
  <c r="P132" i="1" s="1"/>
  <c r="P131" i="1" s="1"/>
  <c r="L133" i="1"/>
  <c r="L132" i="1" s="1"/>
  <c r="L131" i="1" s="1"/>
  <c r="R54" i="1"/>
  <c r="M107" i="1"/>
  <c r="L108" i="1"/>
  <c r="L107" i="1" s="1"/>
  <c r="K107" i="1"/>
  <c r="D200" i="1"/>
  <c r="H159" i="1"/>
  <c r="D158" i="1"/>
  <c r="D154" i="1"/>
  <c r="D152" i="1"/>
  <c r="D148" i="1"/>
  <c r="G54" i="1"/>
  <c r="G108" i="1"/>
  <c r="D129" i="1"/>
  <c r="D128" i="1" s="1"/>
  <c r="D126" i="1" s="1"/>
  <c r="P128" i="1"/>
  <c r="P126" i="1" s="1"/>
  <c r="H123" i="1"/>
  <c r="H121" i="1" s="1"/>
  <c r="D124" i="1"/>
  <c r="D123" i="1" s="1"/>
  <c r="D121" i="1" s="1"/>
  <c r="D114" i="1"/>
  <c r="H112" i="1"/>
  <c r="H108" i="1" s="1"/>
  <c r="H104" i="1"/>
  <c r="H102" i="1" s="1"/>
  <c r="D105" i="1"/>
  <c r="D104" i="1" s="1"/>
  <c r="D102" i="1" s="1"/>
  <c r="H211" i="1"/>
  <c r="H209" i="1" s="1"/>
  <c r="D212" i="1"/>
  <c r="D211" i="1" s="1"/>
  <c r="D209" i="1" s="1"/>
  <c r="H196" i="1"/>
  <c r="H176" i="1" s="1"/>
  <c r="H175" i="1" s="1"/>
  <c r="D198" i="1"/>
  <c r="S175" i="1"/>
  <c r="Q175" i="1"/>
  <c r="N175" i="1"/>
  <c r="P97" i="1"/>
  <c r="P95" i="1" s="1"/>
  <c r="P54" i="1" s="1"/>
  <c r="P112" i="1"/>
  <c r="P108" i="1" s="1"/>
  <c r="D173" i="1"/>
  <c r="D171" i="1" s="1"/>
  <c r="D170" i="1" s="1"/>
  <c r="D99" i="1"/>
  <c r="D97" i="1" s="1"/>
  <c r="D95" i="1" s="1"/>
  <c r="D87" i="1"/>
  <c r="D52" i="1"/>
  <c r="D51" i="1" s="1"/>
  <c r="D50" i="1" s="1"/>
  <c r="D42" i="1"/>
  <c r="D30" i="1"/>
  <c r="D35" i="1"/>
  <c r="D33" i="1"/>
  <c r="D26" i="1"/>
  <c r="H19" i="1"/>
  <c r="D184" i="1"/>
  <c r="D161" i="1"/>
  <c r="G19" i="1"/>
  <c r="G18" i="1" s="1"/>
  <c r="G17" i="1" s="1"/>
  <c r="G107" i="1"/>
  <c r="F176" i="1"/>
  <c r="F175" i="1" s="1"/>
  <c r="M176" i="1"/>
  <c r="I143" i="1"/>
  <c r="I142" i="1" s="1"/>
  <c r="D180" i="1"/>
  <c r="D163" i="1"/>
  <c r="L86" i="1"/>
  <c r="L84" i="1" s="1"/>
  <c r="L65" i="1"/>
  <c r="L63" i="1" s="1"/>
  <c r="H86" i="1"/>
  <c r="H84" i="1" s="1"/>
  <c r="H165" i="1"/>
  <c r="D136" i="1"/>
  <c r="F65" i="1"/>
  <c r="F63" i="1" s="1"/>
  <c r="E86" i="1"/>
  <c r="E84" i="1" s="1"/>
  <c r="E133" i="1"/>
  <c r="E132" i="1" s="1"/>
  <c r="E131" i="1" s="1"/>
  <c r="G177" i="1"/>
  <c r="G176" i="1" s="1"/>
  <c r="G133" i="1"/>
  <c r="G132" i="1" s="1"/>
  <c r="G131" i="1" s="1"/>
  <c r="G165" i="1"/>
  <c r="F159" i="1"/>
  <c r="G175" i="1"/>
  <c r="H144" i="1"/>
  <c r="H143" i="1" s="1"/>
  <c r="H142" i="1" s="1"/>
  <c r="D133" i="1"/>
  <c r="D132" i="1" s="1"/>
  <c r="D131" i="1" s="1"/>
  <c r="H118" i="1"/>
  <c r="H116" i="1" s="1"/>
  <c r="E118" i="1"/>
  <c r="E116" i="1" s="1"/>
  <c r="G143" i="1"/>
  <c r="G142" i="1" s="1"/>
  <c r="J175" i="1"/>
  <c r="F144" i="1"/>
  <c r="F143" i="1" s="1"/>
  <c r="F142" i="1" s="1"/>
  <c r="E144" i="1"/>
  <c r="E143" i="1" s="1"/>
  <c r="E142" i="1" s="1"/>
  <c r="D144" i="1"/>
  <c r="J107" i="1"/>
  <c r="F107" i="1"/>
  <c r="I107" i="1"/>
  <c r="H107" i="1"/>
  <c r="I18" i="1"/>
  <c r="I17" i="1" s="1"/>
  <c r="J18" i="1"/>
  <c r="J17" i="1" s="1"/>
  <c r="H18" i="1"/>
  <c r="H17" i="1" s="1"/>
  <c r="E177" i="1"/>
  <c r="E176" i="1" s="1"/>
  <c r="E175" i="1" s="1"/>
  <c r="M175" i="1"/>
  <c r="D177" i="1"/>
  <c r="L175" i="1"/>
  <c r="D72" i="1"/>
  <c r="D71" i="1" s="1"/>
  <c r="D69" i="1" s="1"/>
  <c r="H97" i="1"/>
  <c r="H95" i="1" s="1"/>
  <c r="D88" i="1"/>
  <c r="J54" i="1"/>
  <c r="I54" i="1"/>
  <c r="D77" i="1"/>
  <c r="D76" i="1" s="1"/>
  <c r="D74" i="1" s="1"/>
  <c r="F86" i="1"/>
  <c r="F84" i="1" s="1"/>
  <c r="F97" i="1"/>
  <c r="F95" i="1" s="1"/>
  <c r="L97" i="1"/>
  <c r="L95" i="1" s="1"/>
  <c r="L54" i="1" s="1"/>
  <c r="E97" i="1"/>
  <c r="E95" i="1" s="1"/>
  <c r="E65" i="1"/>
  <c r="E63" i="1" s="1"/>
  <c r="D217" i="1"/>
  <c r="D216" i="1" s="1"/>
  <c r="D214" i="1" s="1"/>
  <c r="I175" i="1"/>
  <c r="O219" i="1"/>
  <c r="Q107" i="1"/>
  <c r="Q219" i="1" s="1"/>
  <c r="P107" i="1"/>
  <c r="E107" i="1"/>
  <c r="N54" i="1"/>
  <c r="N219" i="1" s="1"/>
  <c r="M54" i="1"/>
  <c r="D60" i="1"/>
  <c r="D57" i="1" s="1"/>
  <c r="D55" i="1" s="1"/>
  <c r="F19" i="1"/>
  <c r="F18" i="1" s="1"/>
  <c r="F17" i="1" s="1"/>
  <c r="E19" i="1"/>
  <c r="E18" i="1" s="1"/>
  <c r="E17" i="1" s="1"/>
  <c r="H54" i="1" l="1"/>
  <c r="D159" i="1"/>
  <c r="S219" i="1"/>
  <c r="G219" i="1"/>
  <c r="D19" i="1"/>
  <c r="D18" i="1" s="1"/>
  <c r="D17" i="1" s="1"/>
  <c r="D196" i="1"/>
  <c r="D176" i="1"/>
  <c r="D112" i="1"/>
  <c r="D108" i="1" s="1"/>
  <c r="D107" i="1" s="1"/>
  <c r="P143" i="1"/>
  <c r="P142" i="1" s="1"/>
  <c r="P219" i="1" s="1"/>
  <c r="D86" i="1"/>
  <c r="D84" i="1" s="1"/>
  <c r="D54" i="1" s="1"/>
  <c r="R219" i="1"/>
  <c r="D155" i="1"/>
  <c r="D143" i="1" s="1"/>
  <c r="D142" i="1" s="1"/>
  <c r="I219" i="1"/>
  <c r="J219" i="1"/>
  <c r="H219" i="1"/>
  <c r="L219" i="1"/>
  <c r="M219" i="1"/>
  <c r="D175" i="1"/>
  <c r="F54" i="1"/>
  <c r="F219" i="1" s="1"/>
  <c r="E54" i="1"/>
  <c r="E219" i="1" s="1"/>
  <c r="D219" i="1" l="1"/>
</calcChain>
</file>

<file path=xl/sharedStrings.xml><?xml version="1.0" encoding="utf-8"?>
<sst xmlns="http://schemas.openxmlformats.org/spreadsheetml/2006/main" count="222" uniqueCount="188">
  <si>
    <t>Palūkanos</t>
  </si>
  <si>
    <t>Administracijos direkt.rezervas</t>
  </si>
  <si>
    <t>LSA mokestis</t>
  </si>
  <si>
    <t>Viešoji biblioteka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</si>
  <si>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</si>
  <si>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</si>
  <si>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</si>
  <si>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</si>
  <si>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</si>
  <si>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</si>
  <si>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</si>
  <si>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</si>
  <si>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</si>
  <si>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</si>
  <si>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</si>
  <si>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</si>
  <si>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</si>
  <si>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</si>
  <si>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</si>
  <si>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</si>
  <si>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</si>
  <si>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</si>
  <si>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</si>
  <si>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</si>
  <si>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</si>
  <si>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</si>
  <si>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</si>
  <si>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</si>
  <si>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</si>
  <si>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</si>
  <si>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</si>
  <si>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</si>
  <si>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</si>
  <si>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</si>
  <si>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</si>
  <si>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</si>
  <si>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</si>
  <si>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</si>
  <si>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</si>
  <si>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</si>
  <si>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</si>
  <si>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</si>
  <si>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</si>
  <si>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</si>
  <si>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</si>
  <si>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</si>
  <si>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</si>
  <si>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</si>
  <si>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</si>
  <si>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</si>
  <si>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</si>
  <si>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</si>
  <si>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</si>
  <si>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</si>
  <si>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</si>
  <si>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</si>
  <si>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</si>
  <si>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</si>
  <si>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</si>
  <si>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</si>
  <si>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</si>
  <si>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</si>
  <si>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</si>
  <si>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</si>
  <si>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</si>
  <si>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</si>
  <si>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</si>
  <si>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</si>
  <si>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</si>
  <si>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</si>
  <si>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</si>
  <si>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</si>
  <si>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</si>
  <si>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</si>
  <si>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</si>
  <si>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</si>
  <si>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</si>
  <si>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</si>
  <si>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</si>
  <si>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</si>
  <si>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</si>
  <si>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</si>
  <si>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</si>
  <si>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</si>
  <si>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</si>
  <si>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</si>
  <si>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</si>
  <si>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</si>
  <si>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</si>
  <si>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</si>
  <si>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</si>
  <si>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</si>
  <si>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</si>
  <si>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</si>
  <si>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</si>
  <si>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</si>
  <si>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</si>
  <si>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</si>
  <si>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</si>
  <si>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</si>
  <si>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</si>
  <si>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</si>
  <si>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</si>
  <si>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</si>
  <si>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</si>
  <si>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</si>
  <si>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</si>
  <si>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</si>
  <si>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</si>
  <si>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</si>
  <si>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</si>
  <si>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</si>
  <si>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</si>
  <si>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</si>
  <si>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</si>
  <si>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</si>
  <si>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</si>
  <si>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</si>
  <si>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</si>
  <si>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</si>
  <si>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</si>
  <si>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</si>
  <si>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</si>
  <si>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</si>
  <si>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</si>
  <si>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</si>
  <si>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</si>
  <si>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</si>
  <si>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</si>
  <si>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</si>
  <si>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</si>
  <si>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</si>
  <si>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</si>
  <si>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</si>
  <si>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</si>
  <si>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</si>
  <si>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</si>
  <si>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</si>
  <si>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</si>
  <si>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</si>
  <si>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</si>
  <si>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</si>
  <si>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</si>
  <si>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</si>
  <si>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</si>
  <si>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</si>
  <si>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</si>
  <si>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</si>
  <si>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ES finansinės paramos lėšos projektas ,,Vandens tiekimo  ir nuotekų tvarkymo infrastruktūros renovavimas ir plėtra Pagėgių savivaldybėje(Natkiškiuose ir Piktupėnuose)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</si>
  <si>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</si>
  <si>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</si>
  <si>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</si>
  <si>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</si>
  <si>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</si>
  <si>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</si>
  <si>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</si>
  <si>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</si>
  <si>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</si>
  <si>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</si>
  <si>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</si>
  <si>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</si>
  <si>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</si>
  <si>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</si>
  <si>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</si>
  <si>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</si>
  <si>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</si>
  <si>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 xml:space="preserve">PAGĖGIŲ SAVIVALDYBĖS  2019  METŲ  BIUDŽETO ASIGNAVIMAI PAGAL ASIGNAVIMŲ VALDYTOJUS </t>
  </si>
  <si>
    <t>Iš viso biudžetinių įstaigų veiklos pajamos (BĮP)</t>
  </si>
  <si>
    <t>UAB,,Tauragės regiono atliekų tvarkymo centras"projektų  koofinansavimas</t>
  </si>
  <si>
    <t>Materialiojo turto(Žemės) gerinimas</t>
  </si>
  <si>
    <t>Socialinių paslaugų teikimas savivaldybės gyventojams (Neįgaliųjų draugija)</t>
  </si>
  <si>
    <t>sprendimo Nr.T-42</t>
  </si>
  <si>
    <t xml:space="preserve">2019 m. vasario 20 d . </t>
  </si>
  <si>
    <t>(Pagėgių savivaldybės tarybos</t>
  </si>
  <si>
    <t>Tarpinstitucinio bendradarbiavimo  koordinatorius</t>
  </si>
  <si>
    <t>Europos Sąjungos dotacija investiciniams projektams vykdyti</t>
  </si>
  <si>
    <t>VIP Pagėgių savivaldybės polderių sistemos rekonstravimas</t>
  </si>
  <si>
    <t>Projektas,,Viešojo administravimo ir bendradarbiavimo stiprinimasPagėgių ir Zabludov ir Dobrzynevo savivaldybių gyventojų saugios aplinkos gerinimui"</t>
  </si>
  <si>
    <t>Suderinamumo ataskaita, skirta priedas 2(3).xls</t>
  </si>
  <si>
    <t>Paleisti 2019.07.11 15:47</t>
  </si>
  <si>
    <t>Ankstesnės Excel versijos nepalaiko šių darbaknygės priemonių. Šios priemonės gali būti prarastos arba tapti žemesnės versijos, įrašant darbaknygę ankstesniu failo formatu.</t>
  </si>
  <si>
    <t>Neesminis tikslumo praradimas</t>
  </si>
  <si>
    <t># įvykių</t>
  </si>
  <si>
    <t>Kai kurių darbaknygės langelių ar stilių formatavimo nepalaiko pasirinktas failo formatas. Šie formatai bus konvertuoti į panašiausią formatą.</t>
  </si>
  <si>
    <t>2019 m.lapkričio 28 d.</t>
  </si>
  <si>
    <t>IR PROGRAMAS(6)</t>
  </si>
  <si>
    <t>Valstybės biudžeto dotacija investiciniams projektams vykdyti (Naujų pylimų įrengimas Šilgaliuose ir Panemunėje, Pagėgių sav.; Nuotekų tinklų  plėtra Pagėgių savivaldybėje(Mažaičiuose)"</t>
  </si>
  <si>
    <t>sprendimo Nr. T-192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</si>
</sst>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6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 applyAlignment="1">
      <alignment wrapText="1"/>
    </xf>
    <xf numFmtId="0" fontId="5" fillId="0" borderId="34" xfId="0" applyFont="1" applyBorder="1"/>
    <xf numFmtId="0" fontId="5" fillId="0" borderId="35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3" fillId="2" borderId="19" xfId="0" applyFont="1" applyFill="1" applyBorder="1" applyAlignment="1">
      <alignment wrapText="1"/>
    </xf>
    <xf numFmtId="0" fontId="5" fillId="0" borderId="38" xfId="0" applyFont="1" applyBorder="1"/>
    <xf numFmtId="1" fontId="3" fillId="0" borderId="39" xfId="0" applyNumberFormat="1" applyFont="1" applyBorder="1" applyAlignment="1">
      <alignment wrapText="1"/>
    </xf>
    <xf numFmtId="0" fontId="3" fillId="0" borderId="40" xfId="0" applyFont="1" applyBorder="1"/>
    <xf numFmtId="0" fontId="3" fillId="0" borderId="41" xfId="0" applyFont="1" applyBorder="1" applyAlignment="1">
      <alignment horizontal="center"/>
    </xf>
    <xf numFmtId="0" fontId="3" fillId="0" borderId="41" xfId="0" applyFont="1" applyBorder="1"/>
    <xf numFmtId="0" fontId="3" fillId="0" borderId="41" xfId="0" applyFont="1" applyBorder="1" applyAlignment="1">
      <alignment wrapText="1"/>
    </xf>
    <xf numFmtId="0" fontId="3" fillId="0" borderId="42" xfId="0" applyFont="1" applyBorder="1"/>
    <xf numFmtId="0" fontId="5" fillId="0" borderId="11" xfId="0" applyFont="1" applyBorder="1" applyAlignment="1">
      <alignment wrapText="1"/>
    </xf>
    <xf numFmtId="0" fontId="3" fillId="2" borderId="43" xfId="0" applyFont="1" applyFill="1" applyBorder="1"/>
    <xf numFmtId="0" fontId="3" fillId="0" borderId="28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10" xfId="0" applyFont="1" applyFill="1" applyBorder="1"/>
    <xf numFmtId="0" fontId="5" fillId="0" borderId="44" xfId="0" applyFont="1" applyBorder="1"/>
    <xf numFmtId="0" fontId="3" fillId="0" borderId="10" xfId="0" applyFont="1" applyFill="1" applyBorder="1"/>
    <xf numFmtId="0" fontId="3" fillId="2" borderId="44" xfId="0" applyFont="1" applyFill="1" applyBorder="1"/>
    <xf numFmtId="0" fontId="5" fillId="0" borderId="10" xfId="0" applyFont="1" applyBorder="1"/>
    <xf numFmtId="0" fontId="3" fillId="3" borderId="43" xfId="0" applyFont="1" applyFill="1" applyBorder="1"/>
    <xf numFmtId="0" fontId="3" fillId="2" borderId="45" xfId="0" applyFont="1" applyFill="1" applyBorder="1"/>
    <xf numFmtId="0" fontId="3" fillId="0" borderId="29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46" xfId="0" applyFont="1" applyBorder="1"/>
    <xf numFmtId="0" fontId="3" fillId="0" borderId="47" xfId="0" applyFont="1" applyFill="1" applyBorder="1"/>
    <xf numFmtId="0" fontId="3" fillId="0" borderId="47" xfId="0" applyFont="1" applyBorder="1"/>
    <xf numFmtId="0" fontId="3" fillId="3" borderId="45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0" fontId="3" fillId="2" borderId="28" xfId="0" applyFont="1" applyFill="1" applyBorder="1"/>
    <xf numFmtId="0" fontId="5" fillId="2" borderId="44" xfId="0" applyFont="1" applyFill="1" applyBorder="1"/>
    <xf numFmtId="0" fontId="5" fillId="2" borderId="10" xfId="0" applyFont="1" applyFill="1" applyBorder="1"/>
    <xf numFmtId="0" fontId="3" fillId="2" borderId="48" xfId="0" applyFont="1" applyFill="1" applyBorder="1"/>
    <xf numFmtId="0" fontId="3" fillId="0" borderId="26" xfId="0" applyFont="1" applyFill="1" applyBorder="1"/>
    <xf numFmtId="0" fontId="3" fillId="0" borderId="49" xfId="0" applyFont="1" applyFill="1" applyBorder="1"/>
    <xf numFmtId="0" fontId="5" fillId="0" borderId="49" xfId="0" applyFont="1" applyFill="1" applyBorder="1"/>
    <xf numFmtId="0" fontId="5" fillId="0" borderId="49" xfId="0" applyFont="1" applyBorder="1"/>
    <xf numFmtId="0" fontId="3" fillId="0" borderId="50" xfId="0" applyFont="1" applyFill="1" applyBorder="1"/>
    <xf numFmtId="0" fontId="3" fillId="3" borderId="48" xfId="0" applyFont="1" applyFill="1" applyBorder="1"/>
    <xf numFmtId="0" fontId="3" fillId="0" borderId="36" xfId="0" applyFont="1" applyBorder="1"/>
    <xf numFmtId="0" fontId="3" fillId="0" borderId="38" xfId="0" applyFont="1" applyBorder="1"/>
    <xf numFmtId="0" fontId="3" fillId="0" borderId="29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1" xfId="0" applyFont="1" applyFill="1" applyBorder="1"/>
    <xf numFmtId="0" fontId="3" fillId="0" borderId="34" xfId="0" applyFont="1" applyBorder="1"/>
    <xf numFmtId="0" fontId="3" fillId="0" borderId="51" xfId="0" applyFont="1" applyBorder="1"/>
    <xf numFmtId="0" fontId="3" fillId="0" borderId="35" xfId="0" applyFont="1" applyBorder="1"/>
    <xf numFmtId="0" fontId="5" fillId="0" borderId="52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5" fillId="0" borderId="55" xfId="0" applyFont="1" applyFill="1" applyBorder="1" applyAlignment="1">
      <alignment wrapText="1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6" xfId="0" applyNumberFormat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4"/>
  <sheetViews>
    <sheetView tabSelected="1" topLeftCell="A264" zoomScale="75" workbookViewId="0">
      <pane ySplit="1725" activePane="bottomLeft"/>
      <selection activeCell="V9" sqref="V9"/>
      <selection pane="bottomLeft" activeCell="X9" sqref="X9"/>
    </sheetView>
  </sheetViews>
  <sheetFormatPr defaultRowHeight="12.75" x14ac:dyDescent="0.2"/>
  <cols>
    <col min="1" max="1" width="9.140625" style="1"/>
    <col min="2" max="2" width="4.5703125" style="1" customWidth="1"/>
    <col min="3" max="3" width="38.85546875" style="1" customWidth="1"/>
    <col min="4" max="4" width="9.28515625" style="1" customWidth="1"/>
    <col min="5" max="5" width="9.42578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140625" style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42" t="s">
        <v>150</v>
      </c>
      <c r="P2" s="142"/>
      <c r="Q2" s="142"/>
    </row>
    <row r="3" spans="2:19" ht="18.75" x14ac:dyDescent="0.3">
      <c r="C3" s="77" t="s">
        <v>166</v>
      </c>
      <c r="D3" s="78"/>
      <c r="E3" s="78"/>
      <c r="F3" s="78"/>
      <c r="G3" s="78"/>
      <c r="I3" s="77"/>
      <c r="K3" s="88"/>
      <c r="L3" s="88"/>
      <c r="M3" s="88"/>
      <c r="O3" s="142" t="s">
        <v>172</v>
      </c>
      <c r="P3" s="142"/>
      <c r="Q3" s="142"/>
    </row>
    <row r="4" spans="2:19" ht="18.75" x14ac:dyDescent="0.3">
      <c r="C4" s="140"/>
      <c r="E4" s="77" t="s">
        <v>185</v>
      </c>
      <c r="F4" s="77"/>
      <c r="O4" s="142" t="s">
        <v>171</v>
      </c>
      <c r="P4" s="142"/>
      <c r="Q4" s="142"/>
    </row>
    <row r="5" spans="2:19" ht="15.75" x14ac:dyDescent="0.25">
      <c r="C5" s="90"/>
      <c r="O5" s="142" t="s">
        <v>165</v>
      </c>
      <c r="P5" s="142"/>
      <c r="Q5" s="142"/>
    </row>
    <row r="6" spans="2:19" ht="15.75" x14ac:dyDescent="0.25">
      <c r="C6" s="90"/>
      <c r="O6" s="142" t="s">
        <v>173</v>
      </c>
      <c r="P6" s="142"/>
      <c r="Q6" s="142"/>
    </row>
    <row r="7" spans="2:19" ht="15.75" x14ac:dyDescent="0.25">
      <c r="C7" s="90"/>
      <c r="O7" s="142" t="s">
        <v>184</v>
      </c>
      <c r="P7" s="142"/>
      <c r="Q7" s="142"/>
    </row>
    <row r="8" spans="2:19" ht="15.75" x14ac:dyDescent="0.25">
      <c r="C8" s="90"/>
      <c r="O8" s="142" t="s">
        <v>187</v>
      </c>
      <c r="P8" s="142"/>
      <c r="Q8" s="142"/>
    </row>
    <row r="9" spans="2:19" ht="16.5" thickBot="1" x14ac:dyDescent="0.3">
      <c r="C9" s="88"/>
      <c r="O9" s="86" t="s">
        <v>134</v>
      </c>
      <c r="P9" s="85"/>
    </row>
    <row r="10" spans="2:19" ht="40.5" customHeight="1" thickBot="1" x14ac:dyDescent="0.3">
      <c r="B10" s="93"/>
      <c r="C10" s="98"/>
      <c r="D10" s="83"/>
      <c r="E10" s="83"/>
      <c r="F10" s="83"/>
      <c r="G10" s="83"/>
      <c r="H10" s="147" t="s">
        <v>162</v>
      </c>
      <c r="I10" s="146"/>
      <c r="J10" s="146"/>
      <c r="K10" s="148"/>
      <c r="L10" s="146" t="s">
        <v>161</v>
      </c>
      <c r="M10" s="146"/>
      <c r="N10" s="146"/>
      <c r="O10" s="146"/>
      <c r="P10" s="147" t="s">
        <v>163</v>
      </c>
      <c r="Q10" s="146"/>
      <c r="R10" s="146"/>
      <c r="S10" s="84"/>
    </row>
    <row r="11" spans="2:19" ht="21.75" customHeight="1" thickBot="1" x14ac:dyDescent="0.3">
      <c r="B11" s="96"/>
      <c r="C11" s="100"/>
      <c r="D11" s="149"/>
      <c r="E11" s="149"/>
      <c r="F11" s="149"/>
      <c r="G11" s="149"/>
      <c r="H11" s="137"/>
      <c r="I11" s="150">
        <v>151</v>
      </c>
      <c r="J11" s="150"/>
      <c r="K11" s="151"/>
      <c r="L11" s="150" t="s">
        <v>160</v>
      </c>
      <c r="M11" s="150"/>
      <c r="N11" s="150"/>
      <c r="O11" s="150"/>
      <c r="P11" s="147"/>
      <c r="Q11" s="146" t="s">
        <v>164</v>
      </c>
      <c r="R11" s="146"/>
      <c r="S11" s="84"/>
    </row>
    <row r="12" spans="2:19" ht="15.75" x14ac:dyDescent="0.25">
      <c r="B12" s="96"/>
      <c r="C12" s="99"/>
      <c r="D12" s="91"/>
      <c r="E12" s="15" t="s">
        <v>48</v>
      </c>
      <c r="F12" s="16"/>
      <c r="G12" s="122"/>
      <c r="H12" s="137"/>
      <c r="I12" s="17" t="s">
        <v>48</v>
      </c>
      <c r="J12" s="17"/>
      <c r="K12" s="18"/>
      <c r="L12" s="19"/>
      <c r="M12" s="20" t="s">
        <v>48</v>
      </c>
      <c r="N12" s="17"/>
      <c r="O12" s="21"/>
      <c r="P12" s="30"/>
      <c r="Q12" s="48" t="s">
        <v>48</v>
      </c>
      <c r="R12" s="152"/>
      <c r="S12" s="26"/>
    </row>
    <row r="13" spans="2:19" ht="15.75" x14ac:dyDescent="0.25">
      <c r="B13" s="96"/>
      <c r="C13" s="100"/>
      <c r="D13" s="92"/>
      <c r="E13" s="23" t="s">
        <v>49</v>
      </c>
      <c r="F13" s="24"/>
      <c r="G13" s="123"/>
      <c r="H13" s="138"/>
      <c r="I13" s="25" t="s">
        <v>52</v>
      </c>
      <c r="J13" s="25"/>
      <c r="K13" s="26"/>
      <c r="L13" s="27"/>
      <c r="M13" s="28" t="s">
        <v>52</v>
      </c>
      <c r="N13" s="25"/>
      <c r="O13" s="29"/>
      <c r="P13" s="30"/>
      <c r="Q13" s="28" t="s">
        <v>52</v>
      </c>
      <c r="R13" s="25"/>
      <c r="S13" s="31"/>
    </row>
    <row r="14" spans="2:19" ht="111" thickBot="1" x14ac:dyDescent="0.3">
      <c r="B14" s="96"/>
      <c r="C14" s="101" t="s">
        <v>130</v>
      </c>
      <c r="D14" s="95" t="s">
        <v>145</v>
      </c>
      <c r="E14" s="32" t="s">
        <v>47</v>
      </c>
      <c r="F14" s="33" t="s">
        <v>50</v>
      </c>
      <c r="G14" s="124" t="s">
        <v>51</v>
      </c>
      <c r="H14" s="39" t="s">
        <v>158</v>
      </c>
      <c r="I14" s="35" t="s">
        <v>47</v>
      </c>
      <c r="J14" s="36" t="s">
        <v>50</v>
      </c>
      <c r="K14" s="37" t="s">
        <v>9</v>
      </c>
      <c r="L14" s="34" t="s">
        <v>159</v>
      </c>
      <c r="M14" s="35" t="s">
        <v>47</v>
      </c>
      <c r="N14" s="36" t="s">
        <v>50</v>
      </c>
      <c r="O14" s="38" t="s">
        <v>9</v>
      </c>
      <c r="P14" s="39" t="s">
        <v>167</v>
      </c>
      <c r="Q14" s="35" t="s">
        <v>47</v>
      </c>
      <c r="R14" s="40" t="s">
        <v>55</v>
      </c>
      <c r="S14" s="41" t="s">
        <v>9</v>
      </c>
    </row>
    <row r="15" spans="2:19" ht="48" thickBot="1" x14ac:dyDescent="0.3">
      <c r="B15" s="97" t="s">
        <v>119</v>
      </c>
      <c r="C15" s="102"/>
      <c r="D15" s="43" t="s">
        <v>72</v>
      </c>
      <c r="E15" s="42" t="s">
        <v>73</v>
      </c>
      <c r="F15" s="43" t="s">
        <v>74</v>
      </c>
      <c r="G15" s="125" t="s">
        <v>75</v>
      </c>
      <c r="H15" s="139" t="s">
        <v>71</v>
      </c>
      <c r="I15" s="45"/>
      <c r="J15" s="44"/>
      <c r="K15" s="46"/>
      <c r="L15" s="47" t="s">
        <v>70</v>
      </c>
      <c r="M15" s="45"/>
      <c r="N15" s="44"/>
      <c r="O15" s="48"/>
      <c r="P15" s="49" t="s">
        <v>69</v>
      </c>
      <c r="Q15" s="45"/>
      <c r="R15" s="44"/>
      <c r="S15" s="46"/>
    </row>
    <row r="16" spans="2:19" ht="16.5" thickBot="1" x14ac:dyDescent="0.3">
      <c r="B16" s="94"/>
      <c r="C16" s="56">
        <v>2</v>
      </c>
      <c r="D16" s="50">
        <v>3</v>
      </c>
      <c r="E16" s="51">
        <v>4</v>
      </c>
      <c r="F16" s="52">
        <v>5</v>
      </c>
      <c r="G16" s="126">
        <v>6</v>
      </c>
      <c r="H16" s="57">
        <v>7</v>
      </c>
      <c r="I16" s="54">
        <v>8</v>
      </c>
      <c r="J16" s="53">
        <v>9</v>
      </c>
      <c r="K16" s="55">
        <v>10</v>
      </c>
      <c r="L16" s="53">
        <v>11</v>
      </c>
      <c r="M16" s="54">
        <v>12</v>
      </c>
      <c r="N16" s="53">
        <v>13</v>
      </c>
      <c r="O16" s="56">
        <v>14</v>
      </c>
      <c r="P16" s="57">
        <v>15</v>
      </c>
      <c r="Q16" s="54">
        <v>16</v>
      </c>
      <c r="R16" s="53">
        <v>17</v>
      </c>
      <c r="S16" s="55">
        <v>18</v>
      </c>
    </row>
    <row r="17" spans="2:19" ht="34.5" customHeight="1" thickBot="1" x14ac:dyDescent="0.3">
      <c r="B17" s="22">
        <v>1</v>
      </c>
      <c r="C17" s="11" t="s">
        <v>144</v>
      </c>
      <c r="D17" s="58">
        <f t="shared" ref="D17:S17" si="0">SUM(D18,D50)</f>
        <v>67722</v>
      </c>
      <c r="E17" s="58">
        <f t="shared" si="0"/>
        <v>55722</v>
      </c>
      <c r="F17" s="58">
        <f t="shared" si="0"/>
        <v>41854</v>
      </c>
      <c r="G17" s="58">
        <f t="shared" si="0"/>
        <v>12000</v>
      </c>
      <c r="H17" s="114">
        <f t="shared" si="0"/>
        <v>64722</v>
      </c>
      <c r="I17" s="58">
        <f t="shared" si="0"/>
        <v>52722</v>
      </c>
      <c r="J17" s="58">
        <f t="shared" si="0"/>
        <v>46854</v>
      </c>
      <c r="K17" s="59">
        <f t="shared" si="0"/>
        <v>12000</v>
      </c>
      <c r="L17" s="130">
        <f t="shared" si="0"/>
        <v>3000</v>
      </c>
      <c r="M17" s="58">
        <f t="shared" si="0"/>
        <v>3000</v>
      </c>
      <c r="N17" s="58">
        <f t="shared" si="0"/>
        <v>-5000</v>
      </c>
      <c r="O17" s="104">
        <f t="shared" si="0"/>
        <v>0</v>
      </c>
      <c r="P17" s="114">
        <f t="shared" si="0"/>
        <v>0</v>
      </c>
      <c r="Q17" s="58">
        <f t="shared" si="0"/>
        <v>0</v>
      </c>
      <c r="R17" s="58">
        <f t="shared" si="0"/>
        <v>0</v>
      </c>
      <c r="S17" s="59">
        <f t="shared" si="0"/>
        <v>0</v>
      </c>
    </row>
    <row r="18" spans="2:19" ht="15" customHeight="1" x14ac:dyDescent="0.25">
      <c r="B18" s="22">
        <v>2</v>
      </c>
      <c r="C18" s="45" t="s">
        <v>98</v>
      </c>
      <c r="D18" s="60">
        <f t="shared" ref="D18:S18" si="1">SUM(D19,D42,D45,D47)</f>
        <v>67722</v>
      </c>
      <c r="E18" s="60">
        <f t="shared" si="1"/>
        <v>55722</v>
      </c>
      <c r="F18" s="60">
        <f t="shared" si="1"/>
        <v>47354</v>
      </c>
      <c r="G18" s="60">
        <f t="shared" si="1"/>
        <v>12000</v>
      </c>
      <c r="H18" s="115">
        <f t="shared" si="1"/>
        <v>64722</v>
      </c>
      <c r="I18" s="74">
        <f t="shared" si="1"/>
        <v>52722</v>
      </c>
      <c r="J18" s="74">
        <f t="shared" si="1"/>
        <v>46854</v>
      </c>
      <c r="K18" s="81">
        <f t="shared" si="1"/>
        <v>12000</v>
      </c>
      <c r="L18" s="131">
        <f t="shared" si="1"/>
        <v>3000</v>
      </c>
      <c r="M18" s="74">
        <f t="shared" si="1"/>
        <v>3000</v>
      </c>
      <c r="N18" s="74">
        <f t="shared" si="1"/>
        <v>500</v>
      </c>
      <c r="O18" s="105">
        <f t="shared" si="1"/>
        <v>0</v>
      </c>
      <c r="P18" s="115">
        <f t="shared" si="1"/>
        <v>0</v>
      </c>
      <c r="Q18" s="74">
        <f t="shared" si="1"/>
        <v>0</v>
      </c>
      <c r="R18" s="74">
        <f t="shared" si="1"/>
        <v>0</v>
      </c>
      <c r="S18" s="81">
        <f t="shared" si="1"/>
        <v>0</v>
      </c>
    </row>
    <row r="19" spans="2:19" ht="15.75" x14ac:dyDescent="0.25">
      <c r="B19" s="22">
        <v>3</v>
      </c>
      <c r="C19" s="6" t="s">
        <v>104</v>
      </c>
      <c r="D19" s="9">
        <f t="shared" ref="D19:S19" si="2">SUM(D20:D41)</f>
        <v>60962</v>
      </c>
      <c r="E19" s="9">
        <f t="shared" si="2"/>
        <v>48962</v>
      </c>
      <c r="F19" s="9">
        <f t="shared" si="2"/>
        <v>40631</v>
      </c>
      <c r="G19" s="9">
        <f t="shared" si="2"/>
        <v>12000</v>
      </c>
      <c r="H19" s="116">
        <f t="shared" si="2"/>
        <v>57962</v>
      </c>
      <c r="I19" s="6">
        <f t="shared" si="2"/>
        <v>45962</v>
      </c>
      <c r="J19" s="6">
        <f t="shared" si="2"/>
        <v>40131</v>
      </c>
      <c r="K19" s="8">
        <f t="shared" si="2"/>
        <v>12000</v>
      </c>
      <c r="L19" s="132">
        <f t="shared" si="2"/>
        <v>3000</v>
      </c>
      <c r="M19" s="6">
        <f t="shared" si="2"/>
        <v>3000</v>
      </c>
      <c r="N19" s="6">
        <f t="shared" si="2"/>
        <v>500</v>
      </c>
      <c r="O19" s="106">
        <f t="shared" si="2"/>
        <v>0</v>
      </c>
      <c r="P19" s="116">
        <f t="shared" si="2"/>
        <v>0</v>
      </c>
      <c r="Q19" s="6">
        <f t="shared" si="2"/>
        <v>0</v>
      </c>
      <c r="R19" s="6">
        <f t="shared" si="2"/>
        <v>0</v>
      </c>
      <c r="S19" s="8">
        <f t="shared" si="2"/>
        <v>0</v>
      </c>
    </row>
    <row r="20" spans="2:19" ht="15.75" x14ac:dyDescent="0.25">
      <c r="B20" s="22">
        <v>4</v>
      </c>
      <c r="C20" s="14" t="s">
        <v>33</v>
      </c>
      <c r="D20" s="61">
        <f t="shared" ref="D20:D39" si="3">SUM(H20,L20,P20)</f>
        <v>19700</v>
      </c>
      <c r="E20" s="61">
        <f>SUM(I20+M20+Q20)</f>
        <v>19700</v>
      </c>
      <c r="F20" s="61">
        <f t="shared" ref="F20:F39" si="4">SUM(J20,N20,R20)</f>
        <v>19602</v>
      </c>
      <c r="G20" s="128">
        <f t="shared" ref="G20:G39" si="5">SUM(K20,O20,S20)</f>
        <v>0</v>
      </c>
      <c r="H20" s="117">
        <f>SUM(I20+K20)</f>
        <v>19700</v>
      </c>
      <c r="I20" s="14">
        <v>19700</v>
      </c>
      <c r="J20" s="14">
        <v>19602</v>
      </c>
      <c r="K20" s="62"/>
      <c r="L20" s="133">
        <f>SUM(M20+O20)</f>
        <v>0</v>
      </c>
      <c r="M20" s="14"/>
      <c r="N20" s="14"/>
      <c r="O20" s="107"/>
      <c r="P20" s="117">
        <f>SUM(Q20+S20)</f>
        <v>0</v>
      </c>
      <c r="Q20" s="14"/>
      <c r="R20" s="14"/>
      <c r="S20" s="62"/>
    </row>
    <row r="21" spans="2:19" ht="15.75" x14ac:dyDescent="0.25">
      <c r="B21" s="22">
        <v>5</v>
      </c>
      <c r="C21" s="14" t="s">
        <v>58</v>
      </c>
      <c r="D21" s="61">
        <f t="shared" si="3"/>
        <v>0</v>
      </c>
      <c r="E21" s="61">
        <f>SUM(I21+M21+Q21)</f>
        <v>0</v>
      </c>
      <c r="F21" s="61">
        <f t="shared" si="4"/>
        <v>0</v>
      </c>
      <c r="G21" s="128">
        <f t="shared" si="5"/>
        <v>0</v>
      </c>
      <c r="H21" s="117">
        <f t="shared" ref="H21:H41" si="6">SUM(I21+K21)</f>
        <v>0</v>
      </c>
      <c r="I21" s="14"/>
      <c r="J21" s="14"/>
      <c r="K21" s="62"/>
      <c r="L21" s="133">
        <f t="shared" ref="L21:L41" si="7">SUM(M21+O21)</f>
        <v>0</v>
      </c>
      <c r="M21" s="14"/>
      <c r="N21" s="14"/>
      <c r="O21" s="107"/>
      <c r="P21" s="117">
        <f t="shared" ref="P21:P41" si="8">SUM(Q21+S21)</f>
        <v>0</v>
      </c>
      <c r="Q21" s="14"/>
      <c r="R21" s="14"/>
      <c r="S21" s="62"/>
    </row>
    <row r="22" spans="2:19" ht="15.75" x14ac:dyDescent="0.25">
      <c r="B22" s="22">
        <v>6</v>
      </c>
      <c r="C22" s="14" t="s">
        <v>7</v>
      </c>
      <c r="D22" s="61">
        <f t="shared" si="3"/>
        <v>4550</v>
      </c>
      <c r="E22" s="61">
        <f t="shared" ref="E22:E39" si="9">SUM(I22,M22,Q22)</f>
        <v>4550</v>
      </c>
      <c r="F22" s="61">
        <f t="shared" si="4"/>
        <v>4550</v>
      </c>
      <c r="G22" s="128">
        <f t="shared" si="5"/>
        <v>0</v>
      </c>
      <c r="H22" s="117">
        <f t="shared" si="6"/>
        <v>4550</v>
      </c>
      <c r="I22" s="14">
        <v>4550</v>
      </c>
      <c r="J22" s="14">
        <v>4550</v>
      </c>
      <c r="K22" s="62"/>
      <c r="L22" s="133">
        <f t="shared" si="7"/>
        <v>0</v>
      </c>
      <c r="M22" s="14"/>
      <c r="N22" s="14"/>
      <c r="O22" s="107"/>
      <c r="P22" s="117">
        <f t="shared" si="8"/>
        <v>0</v>
      </c>
      <c r="Q22" s="14"/>
      <c r="R22" s="14"/>
      <c r="S22" s="62"/>
    </row>
    <row r="23" spans="2:19" ht="15.75" x14ac:dyDescent="0.25">
      <c r="B23" s="22">
        <v>7</v>
      </c>
      <c r="C23" s="14" t="s">
        <v>46</v>
      </c>
      <c r="D23" s="61">
        <f t="shared" si="3"/>
        <v>30400</v>
      </c>
      <c r="E23" s="61">
        <f t="shared" si="9"/>
        <v>18400</v>
      </c>
      <c r="F23" s="61">
        <f t="shared" si="4"/>
        <v>10000</v>
      </c>
      <c r="G23" s="128">
        <f t="shared" si="5"/>
        <v>12000</v>
      </c>
      <c r="H23" s="117">
        <f t="shared" si="6"/>
        <v>30400</v>
      </c>
      <c r="I23" s="14">
        <v>18400</v>
      </c>
      <c r="J23" s="14">
        <v>10000</v>
      </c>
      <c r="K23" s="62">
        <v>12000</v>
      </c>
      <c r="L23" s="133">
        <f t="shared" si="7"/>
        <v>0</v>
      </c>
      <c r="M23" s="14"/>
      <c r="N23" s="14"/>
      <c r="O23" s="107"/>
      <c r="P23" s="117">
        <f t="shared" si="8"/>
        <v>0</v>
      </c>
      <c r="Q23" s="14"/>
      <c r="R23" s="14"/>
      <c r="S23" s="62"/>
    </row>
    <row r="24" spans="2:19" ht="15.75" x14ac:dyDescent="0.25">
      <c r="B24" s="22">
        <v>8</v>
      </c>
      <c r="C24" s="14" t="s">
        <v>28</v>
      </c>
      <c r="D24" s="61">
        <f t="shared" si="3"/>
        <v>-1255</v>
      </c>
      <c r="E24" s="61">
        <f t="shared" si="9"/>
        <v>-1255</v>
      </c>
      <c r="F24" s="61">
        <f t="shared" si="4"/>
        <v>-1116</v>
      </c>
      <c r="G24" s="128">
        <f t="shared" si="5"/>
        <v>0</v>
      </c>
      <c r="H24" s="117">
        <f t="shared" si="6"/>
        <v>-1255</v>
      </c>
      <c r="I24" s="14">
        <v>-1255</v>
      </c>
      <c r="J24" s="14">
        <v>-1116</v>
      </c>
      <c r="K24" s="62"/>
      <c r="L24" s="133">
        <f t="shared" si="7"/>
        <v>0</v>
      </c>
      <c r="M24" s="14"/>
      <c r="N24" s="14"/>
      <c r="O24" s="107"/>
      <c r="P24" s="117">
        <f t="shared" si="8"/>
        <v>0</v>
      </c>
      <c r="Q24" s="14"/>
      <c r="R24" s="14"/>
      <c r="S24" s="62"/>
    </row>
    <row r="25" spans="2:19" ht="15.75" x14ac:dyDescent="0.25">
      <c r="B25" s="22">
        <v>9</v>
      </c>
      <c r="C25" s="14" t="s">
        <v>29</v>
      </c>
      <c r="D25" s="61">
        <f t="shared" si="3"/>
        <v>4700</v>
      </c>
      <c r="E25" s="61">
        <f t="shared" si="9"/>
        <v>4700</v>
      </c>
      <c r="F25" s="61">
        <f t="shared" si="4"/>
        <v>4700</v>
      </c>
      <c r="G25" s="128">
        <f t="shared" si="5"/>
        <v>0</v>
      </c>
      <c r="H25" s="117">
        <f t="shared" si="6"/>
        <v>4700</v>
      </c>
      <c r="I25" s="14">
        <v>4700</v>
      </c>
      <c r="J25" s="14">
        <v>4700</v>
      </c>
      <c r="K25" s="62"/>
      <c r="L25" s="133">
        <f t="shared" si="7"/>
        <v>0</v>
      </c>
      <c r="M25" s="14"/>
      <c r="N25" s="14"/>
      <c r="O25" s="107"/>
      <c r="P25" s="117">
        <f t="shared" si="8"/>
        <v>0</v>
      </c>
      <c r="Q25" s="14"/>
      <c r="R25" s="14"/>
      <c r="S25" s="62"/>
    </row>
    <row r="26" spans="2:19" ht="15.75" x14ac:dyDescent="0.25">
      <c r="B26" s="22">
        <v>10</v>
      </c>
      <c r="C26" s="14" t="s">
        <v>30</v>
      </c>
      <c r="D26" s="61">
        <f t="shared" si="3"/>
        <v>2259</v>
      </c>
      <c r="E26" s="61">
        <f t="shared" si="9"/>
        <v>2259</v>
      </c>
      <c r="F26" s="61">
        <f t="shared" si="4"/>
        <v>2758</v>
      </c>
      <c r="G26" s="128">
        <f t="shared" si="5"/>
        <v>0</v>
      </c>
      <c r="H26" s="117">
        <f t="shared" si="6"/>
        <v>2259</v>
      </c>
      <c r="I26" s="14">
        <v>2259</v>
      </c>
      <c r="J26" s="14">
        <v>2758</v>
      </c>
      <c r="K26" s="62"/>
      <c r="L26" s="133">
        <f t="shared" si="7"/>
        <v>0</v>
      </c>
      <c r="M26" s="14"/>
      <c r="N26" s="14"/>
      <c r="O26" s="107"/>
      <c r="P26" s="117">
        <f t="shared" si="8"/>
        <v>0</v>
      </c>
      <c r="Q26" s="14"/>
      <c r="R26" s="14"/>
      <c r="S26" s="62"/>
    </row>
    <row r="27" spans="2:19" ht="15.75" x14ac:dyDescent="0.25">
      <c r="B27" s="22">
        <v>11</v>
      </c>
      <c r="C27" s="14" t="s">
        <v>31</v>
      </c>
      <c r="D27" s="61">
        <f t="shared" si="3"/>
        <v>0</v>
      </c>
      <c r="E27" s="61">
        <f t="shared" si="9"/>
        <v>0</v>
      </c>
      <c r="F27" s="61">
        <f t="shared" si="4"/>
        <v>0</v>
      </c>
      <c r="G27" s="128">
        <f t="shared" si="5"/>
        <v>0</v>
      </c>
      <c r="H27" s="117">
        <f t="shared" si="6"/>
        <v>0</v>
      </c>
      <c r="I27" s="14"/>
      <c r="J27" s="14"/>
      <c r="K27" s="62"/>
      <c r="L27" s="133">
        <f t="shared" si="7"/>
        <v>0</v>
      </c>
      <c r="M27" s="14"/>
      <c r="N27" s="14"/>
      <c r="O27" s="107"/>
      <c r="P27" s="117">
        <f t="shared" si="8"/>
        <v>0</v>
      </c>
      <c r="Q27" s="14"/>
      <c r="R27" s="14"/>
      <c r="S27" s="62"/>
    </row>
    <row r="28" spans="2:19" ht="15.75" x14ac:dyDescent="0.25">
      <c r="B28" s="22">
        <v>12</v>
      </c>
      <c r="C28" s="14" t="s">
        <v>32</v>
      </c>
      <c r="D28" s="61">
        <f t="shared" si="3"/>
        <v>1850</v>
      </c>
      <c r="E28" s="61">
        <f t="shared" si="9"/>
        <v>1850</v>
      </c>
      <c r="F28" s="61">
        <f t="shared" si="4"/>
        <v>1850</v>
      </c>
      <c r="G28" s="128">
        <f t="shared" si="5"/>
        <v>0</v>
      </c>
      <c r="H28" s="117">
        <f t="shared" si="6"/>
        <v>1850</v>
      </c>
      <c r="I28" s="14">
        <v>1850</v>
      </c>
      <c r="J28" s="14">
        <v>1850</v>
      </c>
      <c r="K28" s="62"/>
      <c r="L28" s="133">
        <f t="shared" si="7"/>
        <v>0</v>
      </c>
      <c r="M28" s="14"/>
      <c r="N28" s="14"/>
      <c r="O28" s="107"/>
      <c r="P28" s="117">
        <f t="shared" si="8"/>
        <v>0</v>
      </c>
      <c r="Q28" s="14"/>
      <c r="R28" s="14"/>
      <c r="S28" s="62"/>
    </row>
    <row r="29" spans="2:19" ht="28.5" customHeight="1" x14ac:dyDescent="0.25">
      <c r="B29" s="22">
        <v>13</v>
      </c>
      <c r="C29" s="63" t="s">
        <v>14</v>
      </c>
      <c r="D29" s="61">
        <f t="shared" si="3"/>
        <v>0</v>
      </c>
      <c r="E29" s="61">
        <f t="shared" si="9"/>
        <v>0</v>
      </c>
      <c r="F29" s="61">
        <f t="shared" si="4"/>
        <v>0</v>
      </c>
      <c r="G29" s="128">
        <f t="shared" si="5"/>
        <v>0</v>
      </c>
      <c r="H29" s="117">
        <f t="shared" si="6"/>
        <v>0</v>
      </c>
      <c r="I29" s="14"/>
      <c r="J29" s="14"/>
      <c r="K29" s="62"/>
      <c r="L29" s="133">
        <f t="shared" si="7"/>
        <v>0</v>
      </c>
      <c r="M29" s="14"/>
      <c r="N29" s="14"/>
      <c r="O29" s="107"/>
      <c r="P29" s="117">
        <f t="shared" si="8"/>
        <v>0</v>
      </c>
      <c r="Q29" s="14"/>
      <c r="R29" s="14"/>
      <c r="S29" s="62"/>
    </row>
    <row r="30" spans="2:19" ht="31.5" x14ac:dyDescent="0.25">
      <c r="B30" s="22">
        <v>14</v>
      </c>
      <c r="C30" s="63" t="s">
        <v>174</v>
      </c>
      <c r="D30" s="61">
        <f t="shared" si="3"/>
        <v>0</v>
      </c>
      <c r="E30" s="61">
        <f t="shared" si="9"/>
        <v>0</v>
      </c>
      <c r="F30" s="61">
        <f t="shared" si="4"/>
        <v>0</v>
      </c>
      <c r="G30" s="128">
        <f t="shared" si="5"/>
        <v>0</v>
      </c>
      <c r="H30" s="117">
        <f t="shared" si="6"/>
        <v>0</v>
      </c>
      <c r="I30" s="14"/>
      <c r="J30" s="14"/>
      <c r="K30" s="62"/>
      <c r="L30" s="133">
        <f t="shared" si="7"/>
        <v>0</v>
      </c>
      <c r="M30" s="14"/>
      <c r="N30" s="14"/>
      <c r="O30" s="107"/>
      <c r="P30" s="117">
        <f t="shared" si="8"/>
        <v>0</v>
      </c>
      <c r="Q30" s="14"/>
      <c r="R30" s="14"/>
      <c r="S30" s="62"/>
    </row>
    <row r="31" spans="2:19" ht="15.75" x14ac:dyDescent="0.25">
      <c r="B31" s="22">
        <v>15</v>
      </c>
      <c r="C31" s="14" t="s">
        <v>25</v>
      </c>
      <c r="D31" s="61">
        <f t="shared" si="3"/>
        <v>1337</v>
      </c>
      <c r="E31" s="61">
        <f t="shared" si="9"/>
        <v>1337</v>
      </c>
      <c r="F31" s="61">
        <f t="shared" si="4"/>
        <v>-563</v>
      </c>
      <c r="G31" s="128">
        <f t="shared" si="5"/>
        <v>0</v>
      </c>
      <c r="H31" s="117">
        <f t="shared" si="6"/>
        <v>-1663</v>
      </c>
      <c r="I31" s="14">
        <v>-1663</v>
      </c>
      <c r="J31" s="14">
        <v>-1063</v>
      </c>
      <c r="K31" s="62"/>
      <c r="L31" s="133">
        <f t="shared" si="7"/>
        <v>3000</v>
      </c>
      <c r="M31" s="14">
        <v>3000</v>
      </c>
      <c r="N31" s="14">
        <v>500</v>
      </c>
      <c r="O31" s="107"/>
      <c r="P31" s="117">
        <f t="shared" si="8"/>
        <v>0</v>
      </c>
      <c r="Q31" s="14"/>
      <c r="R31" s="14"/>
      <c r="S31" s="62"/>
    </row>
    <row r="32" spans="2:19" ht="31.5" x14ac:dyDescent="0.25">
      <c r="B32" s="22">
        <v>16</v>
      </c>
      <c r="C32" s="63" t="s">
        <v>15</v>
      </c>
      <c r="D32" s="61">
        <f t="shared" si="3"/>
        <v>0</v>
      </c>
      <c r="E32" s="61">
        <f t="shared" si="9"/>
        <v>0</v>
      </c>
      <c r="F32" s="61">
        <f t="shared" si="4"/>
        <v>0</v>
      </c>
      <c r="G32" s="128">
        <f t="shared" si="5"/>
        <v>0</v>
      </c>
      <c r="H32" s="117">
        <f t="shared" si="6"/>
        <v>0</v>
      </c>
      <c r="I32" s="14"/>
      <c r="J32" s="14"/>
      <c r="K32" s="62"/>
      <c r="L32" s="133">
        <f t="shared" si="7"/>
        <v>0</v>
      </c>
      <c r="M32" s="14"/>
      <c r="N32" s="14"/>
      <c r="O32" s="107"/>
      <c r="P32" s="117">
        <f t="shared" si="8"/>
        <v>0</v>
      </c>
      <c r="Q32" s="14"/>
      <c r="R32" s="14"/>
      <c r="S32" s="62"/>
    </row>
    <row r="33" spans="2:19" ht="15.75" x14ac:dyDescent="0.25">
      <c r="B33" s="22">
        <v>17</v>
      </c>
      <c r="C33" s="63" t="s">
        <v>13</v>
      </c>
      <c r="D33" s="61">
        <f t="shared" si="3"/>
        <v>150</v>
      </c>
      <c r="E33" s="61">
        <f t="shared" si="9"/>
        <v>150</v>
      </c>
      <c r="F33" s="61">
        <f t="shared" si="4"/>
        <v>150</v>
      </c>
      <c r="G33" s="128">
        <f t="shared" si="5"/>
        <v>0</v>
      </c>
      <c r="H33" s="117">
        <f t="shared" si="6"/>
        <v>150</v>
      </c>
      <c r="I33" s="14">
        <v>150</v>
      </c>
      <c r="J33" s="14">
        <v>150</v>
      </c>
      <c r="K33" s="62"/>
      <c r="L33" s="133">
        <f t="shared" si="7"/>
        <v>0</v>
      </c>
      <c r="M33" s="14"/>
      <c r="N33" s="14"/>
      <c r="O33" s="107"/>
      <c r="P33" s="117">
        <f t="shared" si="8"/>
        <v>0</v>
      </c>
      <c r="Q33" s="14"/>
      <c r="R33" s="14"/>
      <c r="S33" s="62"/>
    </row>
    <row r="34" spans="2:19" ht="15.75" x14ac:dyDescent="0.25">
      <c r="B34" s="22">
        <v>18</v>
      </c>
      <c r="C34" s="14" t="s">
        <v>16</v>
      </c>
      <c r="D34" s="61">
        <f t="shared" si="3"/>
        <v>-1300</v>
      </c>
      <c r="E34" s="61">
        <f t="shared" si="9"/>
        <v>-1300</v>
      </c>
      <c r="F34" s="61">
        <f t="shared" si="4"/>
        <v>-1300</v>
      </c>
      <c r="G34" s="128">
        <f t="shared" si="5"/>
        <v>0</v>
      </c>
      <c r="H34" s="117">
        <f t="shared" si="6"/>
        <v>-1300</v>
      </c>
      <c r="I34" s="14">
        <v>-1300</v>
      </c>
      <c r="J34" s="14">
        <v>-1300</v>
      </c>
      <c r="K34" s="62"/>
      <c r="L34" s="133">
        <f t="shared" si="7"/>
        <v>0</v>
      </c>
      <c r="M34" s="14"/>
      <c r="N34" s="14"/>
      <c r="O34" s="107"/>
      <c r="P34" s="117">
        <f t="shared" si="8"/>
        <v>0</v>
      </c>
      <c r="Q34" s="14"/>
      <c r="R34" s="14"/>
      <c r="S34" s="62"/>
    </row>
    <row r="35" spans="2:19" ht="15.75" x14ac:dyDescent="0.25">
      <c r="B35" s="22">
        <v>19</v>
      </c>
      <c r="C35" s="14" t="s">
        <v>5</v>
      </c>
      <c r="D35" s="61">
        <f t="shared" si="3"/>
        <v>0</v>
      </c>
      <c r="E35" s="61">
        <f t="shared" si="9"/>
        <v>0</v>
      </c>
      <c r="F35" s="61">
        <f t="shared" si="4"/>
        <v>0</v>
      </c>
      <c r="G35" s="128">
        <f t="shared" si="5"/>
        <v>0</v>
      </c>
      <c r="H35" s="117">
        <f t="shared" si="6"/>
        <v>0</v>
      </c>
      <c r="I35" s="14"/>
      <c r="J35" s="14"/>
      <c r="K35" s="62"/>
      <c r="L35" s="133">
        <f t="shared" si="7"/>
        <v>0</v>
      </c>
      <c r="M35" s="14"/>
      <c r="N35" s="14"/>
      <c r="O35" s="107"/>
      <c r="P35" s="117">
        <f t="shared" si="8"/>
        <v>0</v>
      </c>
      <c r="Q35" s="14"/>
      <c r="R35" s="14"/>
      <c r="S35" s="62"/>
    </row>
    <row r="36" spans="2:19" ht="15.75" x14ac:dyDescent="0.25">
      <c r="B36" s="22">
        <v>20</v>
      </c>
      <c r="C36" s="14" t="s">
        <v>1</v>
      </c>
      <c r="D36" s="61">
        <f t="shared" si="3"/>
        <v>0</v>
      </c>
      <c r="E36" s="61">
        <f t="shared" si="9"/>
        <v>0</v>
      </c>
      <c r="F36" s="61">
        <f t="shared" si="4"/>
        <v>0</v>
      </c>
      <c r="G36" s="128">
        <f t="shared" si="5"/>
        <v>0</v>
      </c>
      <c r="H36" s="117">
        <f t="shared" si="6"/>
        <v>0</v>
      </c>
      <c r="I36" s="14"/>
      <c r="J36" s="14"/>
      <c r="K36" s="62"/>
      <c r="L36" s="133">
        <f t="shared" si="7"/>
        <v>0</v>
      </c>
      <c r="M36" s="14"/>
      <c r="N36" s="14"/>
      <c r="O36" s="107"/>
      <c r="P36" s="117">
        <f t="shared" si="8"/>
        <v>0</v>
      </c>
      <c r="Q36" s="14"/>
      <c r="R36" s="14"/>
      <c r="S36" s="62"/>
    </row>
    <row r="37" spans="2:19" ht="30.75" customHeight="1" x14ac:dyDescent="0.25">
      <c r="B37" s="22">
        <v>21</v>
      </c>
      <c r="C37" s="63" t="s">
        <v>8</v>
      </c>
      <c r="D37" s="61">
        <f t="shared" si="3"/>
        <v>0</v>
      </c>
      <c r="E37" s="61">
        <f t="shared" si="9"/>
        <v>0</v>
      </c>
      <c r="F37" s="61">
        <f t="shared" si="4"/>
        <v>0</v>
      </c>
      <c r="G37" s="128">
        <f t="shared" si="5"/>
        <v>0</v>
      </c>
      <c r="H37" s="117">
        <f t="shared" si="6"/>
        <v>0</v>
      </c>
      <c r="I37" s="14"/>
      <c r="J37" s="14"/>
      <c r="K37" s="62"/>
      <c r="L37" s="133">
        <f t="shared" si="7"/>
        <v>0</v>
      </c>
      <c r="M37" s="14"/>
      <c r="N37" s="14"/>
      <c r="O37" s="107"/>
      <c r="P37" s="117">
        <f t="shared" si="8"/>
        <v>0</v>
      </c>
      <c r="Q37" s="14"/>
      <c r="R37" s="14"/>
      <c r="S37" s="62"/>
    </row>
    <row r="38" spans="2:19" ht="48" customHeight="1" x14ac:dyDescent="0.25">
      <c r="B38" s="22">
        <v>22</v>
      </c>
      <c r="C38" s="63" t="s">
        <v>126</v>
      </c>
      <c r="D38" s="61">
        <f t="shared" si="3"/>
        <v>-1429</v>
      </c>
      <c r="E38" s="61">
        <f t="shared" si="9"/>
        <v>-1429</v>
      </c>
      <c r="F38" s="61">
        <f t="shared" si="4"/>
        <v>0</v>
      </c>
      <c r="G38" s="128">
        <f t="shared" si="5"/>
        <v>0</v>
      </c>
      <c r="H38" s="117">
        <f t="shared" si="6"/>
        <v>-1429</v>
      </c>
      <c r="I38" s="14">
        <v>-1429</v>
      </c>
      <c r="J38" s="14"/>
      <c r="K38" s="62"/>
      <c r="L38" s="133">
        <f t="shared" si="7"/>
        <v>0</v>
      </c>
      <c r="M38" s="14"/>
      <c r="N38" s="14"/>
      <c r="O38" s="107"/>
      <c r="P38" s="117">
        <f t="shared" si="8"/>
        <v>0</v>
      </c>
      <c r="Q38" s="14"/>
      <c r="R38" s="14"/>
      <c r="S38" s="62"/>
    </row>
    <row r="39" spans="2:19" ht="13.5" customHeight="1" x14ac:dyDescent="0.25">
      <c r="B39" s="22">
        <v>23</v>
      </c>
      <c r="C39" s="14" t="s">
        <v>2</v>
      </c>
      <c r="D39" s="61">
        <f t="shared" si="3"/>
        <v>0</v>
      </c>
      <c r="E39" s="61">
        <f t="shared" si="9"/>
        <v>0</v>
      </c>
      <c r="F39" s="61">
        <f t="shared" si="4"/>
        <v>0</v>
      </c>
      <c r="G39" s="128">
        <f t="shared" si="5"/>
        <v>0</v>
      </c>
      <c r="H39" s="117">
        <f t="shared" si="6"/>
        <v>0</v>
      </c>
      <c r="I39" s="14"/>
      <c r="J39" s="14"/>
      <c r="K39" s="62"/>
      <c r="L39" s="133">
        <f t="shared" si="7"/>
        <v>0</v>
      </c>
      <c r="M39" s="14"/>
      <c r="N39" s="14"/>
      <c r="O39" s="107"/>
      <c r="P39" s="117">
        <f t="shared" si="8"/>
        <v>0</v>
      </c>
      <c r="Q39" s="14"/>
      <c r="R39" s="14"/>
      <c r="S39" s="62"/>
    </row>
    <row r="40" spans="2:19" ht="15.75" x14ac:dyDescent="0.25">
      <c r="B40" s="22">
        <v>24</v>
      </c>
      <c r="C40" s="14" t="s">
        <v>53</v>
      </c>
      <c r="D40" s="61">
        <f t="shared" ref="D40:G41" si="10">SUM(H40,L40,P40)</f>
        <v>0</v>
      </c>
      <c r="E40" s="61">
        <f t="shared" si="10"/>
        <v>0</v>
      </c>
      <c r="F40" s="61">
        <f t="shared" si="10"/>
        <v>0</v>
      </c>
      <c r="G40" s="128">
        <f t="shared" si="10"/>
        <v>0</v>
      </c>
      <c r="H40" s="117">
        <f t="shared" si="6"/>
        <v>0</v>
      </c>
      <c r="I40" s="14"/>
      <c r="J40" s="14"/>
      <c r="K40" s="62"/>
      <c r="L40" s="133">
        <f t="shared" si="7"/>
        <v>0</v>
      </c>
      <c r="M40" s="14"/>
      <c r="N40" s="14"/>
      <c r="O40" s="107"/>
      <c r="P40" s="117">
        <f t="shared" si="8"/>
        <v>0</v>
      </c>
      <c r="Q40" s="14"/>
      <c r="R40" s="14"/>
      <c r="S40" s="62"/>
    </row>
    <row r="41" spans="2:19" ht="15.75" x14ac:dyDescent="0.25">
      <c r="B41" s="22">
        <v>25</v>
      </c>
      <c r="C41" s="14" t="s">
        <v>0</v>
      </c>
      <c r="D41" s="61">
        <f t="shared" si="10"/>
        <v>0</v>
      </c>
      <c r="E41" s="61">
        <f t="shared" si="10"/>
        <v>0</v>
      </c>
      <c r="F41" s="61">
        <f t="shared" si="10"/>
        <v>0</v>
      </c>
      <c r="G41" s="128">
        <f t="shared" si="10"/>
        <v>0</v>
      </c>
      <c r="H41" s="117">
        <f t="shared" si="6"/>
        <v>0</v>
      </c>
      <c r="I41" s="14"/>
      <c r="J41" s="14"/>
      <c r="K41" s="62"/>
      <c r="L41" s="133">
        <f t="shared" si="7"/>
        <v>0</v>
      </c>
      <c r="M41" s="14"/>
      <c r="N41" s="14"/>
      <c r="O41" s="107"/>
      <c r="P41" s="116">
        <f t="shared" si="8"/>
        <v>0</v>
      </c>
      <c r="Q41" s="14"/>
      <c r="R41" s="14"/>
      <c r="S41" s="62"/>
    </row>
    <row r="42" spans="2:19" ht="15.75" x14ac:dyDescent="0.25">
      <c r="B42" s="22">
        <v>26</v>
      </c>
      <c r="C42" s="6" t="s">
        <v>105</v>
      </c>
      <c r="D42" s="9">
        <f>SUM(D43:D44)</f>
        <v>-100</v>
      </c>
      <c r="E42" s="9">
        <f>SUM(E43:E44)</f>
        <v>-100</v>
      </c>
      <c r="F42" s="9">
        <f>SUM(F43:F44)</f>
        <v>-100</v>
      </c>
      <c r="G42" s="9">
        <f>SUM(G43:G44)</f>
        <v>0</v>
      </c>
      <c r="H42" s="116">
        <f t="shared" ref="H42:S42" si="11">SUM(H43:H44)</f>
        <v>-100</v>
      </c>
      <c r="I42" s="6">
        <f t="shared" si="11"/>
        <v>-100</v>
      </c>
      <c r="J42" s="6">
        <f t="shared" si="11"/>
        <v>-100</v>
      </c>
      <c r="K42" s="8">
        <f t="shared" si="11"/>
        <v>0</v>
      </c>
      <c r="L42" s="132">
        <f t="shared" si="11"/>
        <v>0</v>
      </c>
      <c r="M42" s="6">
        <f t="shared" si="11"/>
        <v>0</v>
      </c>
      <c r="N42" s="6">
        <f t="shared" si="11"/>
        <v>0</v>
      </c>
      <c r="O42" s="106">
        <f t="shared" si="11"/>
        <v>0</v>
      </c>
      <c r="P42" s="116">
        <f t="shared" si="11"/>
        <v>0</v>
      </c>
      <c r="Q42" s="6">
        <f t="shared" si="11"/>
        <v>0</v>
      </c>
      <c r="R42" s="6">
        <f t="shared" si="11"/>
        <v>0</v>
      </c>
      <c r="S42" s="8">
        <f t="shared" si="11"/>
        <v>0</v>
      </c>
    </row>
    <row r="43" spans="2:19" ht="15.75" x14ac:dyDescent="0.25">
      <c r="B43" s="22">
        <v>27</v>
      </c>
      <c r="C43" s="63" t="s">
        <v>18</v>
      </c>
      <c r="D43" s="61">
        <f t="shared" ref="D43:G44" si="12">SUM(H43,L43,P43)</f>
        <v>-100</v>
      </c>
      <c r="E43" s="61">
        <f t="shared" si="12"/>
        <v>-100</v>
      </c>
      <c r="F43" s="61">
        <f t="shared" si="12"/>
        <v>-100</v>
      </c>
      <c r="G43" s="128">
        <f t="shared" si="12"/>
        <v>0</v>
      </c>
      <c r="H43" s="117">
        <f>SUM(I43+K43)</f>
        <v>-100</v>
      </c>
      <c r="I43" s="14">
        <v>-100</v>
      </c>
      <c r="J43" s="14">
        <v>-100</v>
      </c>
      <c r="K43" s="62">
        <v>0</v>
      </c>
      <c r="L43" s="133">
        <f>SUM(M43+O43)</f>
        <v>0</v>
      </c>
      <c r="M43" s="14"/>
      <c r="N43" s="14"/>
      <c r="O43" s="107"/>
      <c r="P43" s="117">
        <f>SUM(Q43,S43)</f>
        <v>0</v>
      </c>
      <c r="Q43" s="14"/>
      <c r="R43" s="14"/>
      <c r="S43" s="62"/>
    </row>
    <row r="44" spans="2:19" ht="15.75" x14ac:dyDescent="0.25">
      <c r="B44" s="22">
        <v>28</v>
      </c>
      <c r="C44" s="14" t="s">
        <v>34</v>
      </c>
      <c r="D44" s="61">
        <f t="shared" si="12"/>
        <v>0</v>
      </c>
      <c r="E44" s="61">
        <f t="shared" si="12"/>
        <v>0</v>
      </c>
      <c r="F44" s="61">
        <f t="shared" si="12"/>
        <v>0</v>
      </c>
      <c r="G44" s="128">
        <f t="shared" si="12"/>
        <v>0</v>
      </c>
      <c r="H44" s="117">
        <f>SUM(I44+K44)</f>
        <v>0</v>
      </c>
      <c r="I44" s="14"/>
      <c r="J44" s="14"/>
      <c r="K44" s="62">
        <v>0</v>
      </c>
      <c r="L44" s="133">
        <f>SUM(M44+O44)</f>
        <v>0</v>
      </c>
      <c r="M44" s="14"/>
      <c r="N44" s="14"/>
      <c r="O44" s="107"/>
      <c r="P44" s="117">
        <f>SUM(Q44,S44)</f>
        <v>0</v>
      </c>
      <c r="Q44" s="14"/>
      <c r="R44" s="14"/>
      <c r="S44" s="62"/>
    </row>
    <row r="45" spans="2:19" ht="15.75" x14ac:dyDescent="0.25">
      <c r="B45" s="22">
        <v>29</v>
      </c>
      <c r="C45" s="6" t="s">
        <v>107</v>
      </c>
      <c r="D45" s="9">
        <f t="shared" ref="D45:S45" si="13">SUM(D46:D46)</f>
        <v>0</v>
      </c>
      <c r="E45" s="9">
        <f t="shared" si="13"/>
        <v>0</v>
      </c>
      <c r="F45" s="9">
        <f t="shared" si="13"/>
        <v>0</v>
      </c>
      <c r="G45" s="9">
        <f t="shared" si="13"/>
        <v>0</v>
      </c>
      <c r="H45" s="116">
        <f t="shared" si="13"/>
        <v>0</v>
      </c>
      <c r="I45" s="6">
        <f t="shared" si="13"/>
        <v>0</v>
      </c>
      <c r="J45" s="6">
        <f t="shared" si="13"/>
        <v>0</v>
      </c>
      <c r="K45" s="8">
        <f t="shared" si="13"/>
        <v>0</v>
      </c>
      <c r="L45" s="132">
        <f t="shared" si="13"/>
        <v>0</v>
      </c>
      <c r="M45" s="6">
        <f t="shared" si="13"/>
        <v>0</v>
      </c>
      <c r="N45" s="6">
        <f t="shared" si="13"/>
        <v>0</v>
      </c>
      <c r="O45" s="106">
        <f t="shared" si="13"/>
        <v>0</v>
      </c>
      <c r="P45" s="116">
        <f t="shared" si="13"/>
        <v>0</v>
      </c>
      <c r="Q45" s="6">
        <f t="shared" si="13"/>
        <v>0</v>
      </c>
      <c r="R45" s="6">
        <f t="shared" si="13"/>
        <v>0</v>
      </c>
      <c r="S45" s="8">
        <f t="shared" si="13"/>
        <v>0</v>
      </c>
    </row>
    <row r="46" spans="2:19" ht="15.75" x14ac:dyDescent="0.25">
      <c r="B46" s="22">
        <v>30</v>
      </c>
      <c r="C46" s="14" t="s">
        <v>118</v>
      </c>
      <c r="D46" s="61">
        <f>SUM(H46,L46,P46)</f>
        <v>0</v>
      </c>
      <c r="E46" s="61">
        <f>SUM(I46,M46,Q46)</f>
        <v>0</v>
      </c>
      <c r="F46" s="61">
        <f>SUM(J46,N46,R46)</f>
        <v>0</v>
      </c>
      <c r="G46" s="128">
        <f>SUM(K46,O46,S46)</f>
        <v>0</v>
      </c>
      <c r="H46" s="117">
        <f>SUM(I46,K46)</f>
        <v>0</v>
      </c>
      <c r="I46" s="14"/>
      <c r="J46" s="14"/>
      <c r="K46" s="62"/>
      <c r="L46" s="133">
        <f>SUM(M46+O46)</f>
        <v>0</v>
      </c>
      <c r="M46" s="14"/>
      <c r="N46" s="14"/>
      <c r="O46" s="107"/>
      <c r="P46" s="117">
        <f>SUM(Q46,S46)</f>
        <v>0</v>
      </c>
      <c r="Q46" s="14"/>
      <c r="R46" s="14"/>
      <c r="S46" s="62"/>
    </row>
    <row r="47" spans="2:19" ht="15.75" x14ac:dyDescent="0.25">
      <c r="B47" s="22">
        <v>31</v>
      </c>
      <c r="C47" s="6" t="s">
        <v>108</v>
      </c>
      <c r="D47" s="9">
        <f t="shared" ref="D47:S47" si="14">SUM(D48:D48)</f>
        <v>6860</v>
      </c>
      <c r="E47" s="9">
        <f t="shared" si="14"/>
        <v>6860</v>
      </c>
      <c r="F47" s="9">
        <f t="shared" si="14"/>
        <v>6823</v>
      </c>
      <c r="G47" s="9">
        <f t="shared" si="14"/>
        <v>0</v>
      </c>
      <c r="H47" s="116">
        <f t="shared" si="14"/>
        <v>6860</v>
      </c>
      <c r="I47" s="6">
        <f t="shared" si="14"/>
        <v>6860</v>
      </c>
      <c r="J47" s="6">
        <f t="shared" si="14"/>
        <v>6823</v>
      </c>
      <c r="K47" s="8">
        <f t="shared" si="14"/>
        <v>0</v>
      </c>
      <c r="L47" s="132">
        <f t="shared" si="14"/>
        <v>0</v>
      </c>
      <c r="M47" s="6">
        <f t="shared" si="14"/>
        <v>0</v>
      </c>
      <c r="N47" s="6">
        <f t="shared" si="14"/>
        <v>0</v>
      </c>
      <c r="O47" s="106">
        <f t="shared" si="14"/>
        <v>0</v>
      </c>
      <c r="P47" s="116">
        <f t="shared" si="14"/>
        <v>0</v>
      </c>
      <c r="Q47" s="6">
        <f t="shared" si="14"/>
        <v>0</v>
      </c>
      <c r="R47" s="6">
        <f t="shared" si="14"/>
        <v>0</v>
      </c>
      <c r="S47" s="8">
        <f t="shared" si="14"/>
        <v>0</v>
      </c>
    </row>
    <row r="48" spans="2:19" ht="15.75" x14ac:dyDescent="0.25">
      <c r="B48" s="22">
        <v>32</v>
      </c>
      <c r="C48" s="14" t="s">
        <v>117</v>
      </c>
      <c r="D48" s="61">
        <f t="shared" ref="D48:G49" si="15">SUM(H48,L48,P48)</f>
        <v>6860</v>
      </c>
      <c r="E48" s="61">
        <f t="shared" si="15"/>
        <v>6860</v>
      </c>
      <c r="F48" s="61">
        <f t="shared" si="15"/>
        <v>6823</v>
      </c>
      <c r="G48" s="128">
        <f t="shared" si="15"/>
        <v>0</v>
      </c>
      <c r="H48" s="117">
        <f>SUM(I48+K48)</f>
        <v>6860</v>
      </c>
      <c r="I48" s="14">
        <v>6860</v>
      </c>
      <c r="J48" s="14">
        <v>6823</v>
      </c>
      <c r="K48" s="62">
        <v>0</v>
      </c>
      <c r="L48" s="133">
        <f>SUM(M48,O48)</f>
        <v>0</v>
      </c>
      <c r="M48" s="14"/>
      <c r="N48" s="14"/>
      <c r="O48" s="107"/>
      <c r="P48" s="117">
        <f>SUM(Q48,S48)</f>
        <v>0</v>
      </c>
      <c r="Q48" s="14"/>
      <c r="R48" s="14"/>
      <c r="S48" s="62"/>
    </row>
    <row r="49" spans="2:19" ht="15.75" x14ac:dyDescent="0.25">
      <c r="B49" s="22">
        <v>33</v>
      </c>
      <c r="C49" s="65"/>
      <c r="D49" s="61">
        <f t="shared" si="15"/>
        <v>0</v>
      </c>
      <c r="E49" s="61">
        <f t="shared" si="15"/>
        <v>0</v>
      </c>
      <c r="F49" s="61">
        <f t="shared" si="15"/>
        <v>0</v>
      </c>
      <c r="G49" s="128">
        <f t="shared" si="15"/>
        <v>0</v>
      </c>
      <c r="H49" s="117">
        <f>SUM(I49+K49)</f>
        <v>0</v>
      </c>
      <c r="I49" s="65"/>
      <c r="J49" s="65"/>
      <c r="K49" s="68"/>
      <c r="L49" s="133">
        <f>SUM(M49,O49)</f>
        <v>0</v>
      </c>
      <c r="M49" s="65"/>
      <c r="N49" s="65"/>
      <c r="O49" s="108"/>
      <c r="P49" s="117">
        <f>SUM(Q49,S49)</f>
        <v>0</v>
      </c>
      <c r="Q49" s="65"/>
      <c r="R49" s="65"/>
      <c r="S49" s="68"/>
    </row>
    <row r="50" spans="2:19" ht="31.5" x14ac:dyDescent="0.25">
      <c r="B50" s="22">
        <v>34</v>
      </c>
      <c r="C50" s="87" t="s">
        <v>135</v>
      </c>
      <c r="D50" s="9">
        <f>SUM(D51)</f>
        <v>0</v>
      </c>
      <c r="E50" s="9">
        <f>SUM(E51)</f>
        <v>0</v>
      </c>
      <c r="F50" s="9">
        <f>SUM(F51)</f>
        <v>-5500</v>
      </c>
      <c r="G50" s="9">
        <f>SUM(G51)</f>
        <v>0</v>
      </c>
      <c r="H50" s="116">
        <f t="shared" ref="H50:S50" si="16">SUM(H51)</f>
        <v>0</v>
      </c>
      <c r="I50" s="6">
        <f t="shared" si="16"/>
        <v>0</v>
      </c>
      <c r="J50" s="6">
        <f t="shared" si="16"/>
        <v>0</v>
      </c>
      <c r="K50" s="8">
        <f t="shared" si="16"/>
        <v>0</v>
      </c>
      <c r="L50" s="132">
        <f t="shared" si="16"/>
        <v>0</v>
      </c>
      <c r="M50" s="6">
        <f t="shared" si="16"/>
        <v>0</v>
      </c>
      <c r="N50" s="6">
        <f t="shared" si="16"/>
        <v>-5500</v>
      </c>
      <c r="O50" s="106">
        <f t="shared" si="16"/>
        <v>0</v>
      </c>
      <c r="P50" s="116">
        <f t="shared" si="16"/>
        <v>0</v>
      </c>
      <c r="Q50" s="6">
        <f t="shared" si="16"/>
        <v>0</v>
      </c>
      <c r="R50" s="6">
        <f t="shared" si="16"/>
        <v>0</v>
      </c>
      <c r="S50" s="8">
        <f t="shared" si="16"/>
        <v>0</v>
      </c>
    </row>
    <row r="51" spans="2:19" ht="31.5" x14ac:dyDescent="0.25">
      <c r="B51" s="22">
        <v>35</v>
      </c>
      <c r="C51" s="64" t="s">
        <v>106</v>
      </c>
      <c r="D51" s="9">
        <f>SUM(D52:D53)</f>
        <v>0</v>
      </c>
      <c r="E51" s="9">
        <f>SUM(E52:E53)</f>
        <v>0</v>
      </c>
      <c r="F51" s="9">
        <f>SUM(F52:F53)</f>
        <v>-5500</v>
      </c>
      <c r="G51" s="9">
        <f>SUM(G52:G53)</f>
        <v>0</v>
      </c>
      <c r="H51" s="116">
        <f>SUM(H52:H53)</f>
        <v>0</v>
      </c>
      <c r="I51" s="116">
        <f t="shared" ref="I51:S51" si="17">SUM(I52:I53)</f>
        <v>0</v>
      </c>
      <c r="J51" s="116">
        <f t="shared" si="17"/>
        <v>0</v>
      </c>
      <c r="K51" s="116">
        <f t="shared" si="17"/>
        <v>0</v>
      </c>
      <c r="L51" s="116">
        <f t="shared" si="17"/>
        <v>0</v>
      </c>
      <c r="M51" s="116">
        <f t="shared" si="17"/>
        <v>0</v>
      </c>
      <c r="N51" s="116">
        <f t="shared" si="17"/>
        <v>-5500</v>
      </c>
      <c r="O51" s="116">
        <f t="shared" si="17"/>
        <v>0</v>
      </c>
      <c r="P51" s="116">
        <f t="shared" si="17"/>
        <v>0</v>
      </c>
      <c r="Q51" s="116">
        <f t="shared" si="17"/>
        <v>0</v>
      </c>
      <c r="R51" s="116">
        <f t="shared" si="17"/>
        <v>0</v>
      </c>
      <c r="S51" s="116">
        <f t="shared" si="17"/>
        <v>0</v>
      </c>
    </row>
    <row r="52" spans="2:19" ht="15.75" x14ac:dyDescent="0.25">
      <c r="B52" s="22">
        <v>36</v>
      </c>
      <c r="C52" s="14" t="s">
        <v>136</v>
      </c>
      <c r="D52" s="61">
        <f t="shared" ref="D52:G53" si="18">SUM(H52,L52,P52)</f>
        <v>0</v>
      </c>
      <c r="E52" s="61">
        <f t="shared" si="18"/>
        <v>0</v>
      </c>
      <c r="F52" s="61">
        <f t="shared" si="18"/>
        <v>-5500</v>
      </c>
      <c r="G52" s="128">
        <f t="shared" si="18"/>
        <v>0</v>
      </c>
      <c r="H52" s="117">
        <f>SUM(I52+K52)</f>
        <v>0</v>
      </c>
      <c r="I52" s="65"/>
      <c r="J52" s="65"/>
      <c r="K52" s="68"/>
      <c r="L52" s="133">
        <f>SUM(M52,O52)</f>
        <v>0</v>
      </c>
      <c r="M52" s="65"/>
      <c r="N52" s="65">
        <v>-5500</v>
      </c>
      <c r="O52" s="108"/>
      <c r="P52" s="117">
        <f>SUM(Q52,S52)</f>
        <v>0</v>
      </c>
      <c r="Q52" s="65"/>
      <c r="R52" s="65"/>
      <c r="S52" s="68"/>
    </row>
    <row r="53" spans="2:19" ht="69.75" customHeight="1" thickBot="1" x14ac:dyDescent="0.3">
      <c r="B53" s="22">
        <v>37</v>
      </c>
      <c r="C53" s="72" t="s">
        <v>177</v>
      </c>
      <c r="D53" s="61">
        <f t="shared" si="18"/>
        <v>0</v>
      </c>
      <c r="E53" s="61">
        <f t="shared" si="18"/>
        <v>0</v>
      </c>
      <c r="F53" s="61">
        <f t="shared" si="18"/>
        <v>0</v>
      </c>
      <c r="G53" s="128">
        <f t="shared" si="18"/>
        <v>0</v>
      </c>
      <c r="H53" s="117">
        <f>SUM(I53+K53)</f>
        <v>0</v>
      </c>
      <c r="I53" s="65"/>
      <c r="J53" s="65"/>
      <c r="K53" s="68"/>
      <c r="L53" s="133">
        <f>SUM(M53,O53)</f>
        <v>0</v>
      </c>
      <c r="M53" s="65"/>
      <c r="N53" s="65"/>
      <c r="O53" s="108"/>
      <c r="P53" s="117">
        <f>SUM(Q53,S53)</f>
        <v>0</v>
      </c>
      <c r="Q53" s="65"/>
      <c r="R53" s="65"/>
      <c r="S53" s="68"/>
    </row>
    <row r="54" spans="2:19" ht="36.75" customHeight="1" thickBot="1" x14ac:dyDescent="0.3">
      <c r="B54" s="22">
        <v>38</v>
      </c>
      <c r="C54" s="13" t="s">
        <v>143</v>
      </c>
      <c r="D54" s="58">
        <f t="shared" ref="D54:S54" si="19">SUM(D55+D63+D69+D74+D79+D84+D90+D95+D102)</f>
        <v>47175</v>
      </c>
      <c r="E54" s="58">
        <f t="shared" si="19"/>
        <v>47175</v>
      </c>
      <c r="F54" s="58">
        <f t="shared" si="19"/>
        <v>84618</v>
      </c>
      <c r="G54" s="58">
        <f t="shared" si="19"/>
        <v>0</v>
      </c>
      <c r="H54" s="114">
        <f t="shared" si="19"/>
        <v>47175</v>
      </c>
      <c r="I54" s="58">
        <f t="shared" si="19"/>
        <v>47175</v>
      </c>
      <c r="J54" s="58">
        <f t="shared" si="19"/>
        <v>50544</v>
      </c>
      <c r="K54" s="59">
        <f t="shared" si="19"/>
        <v>0</v>
      </c>
      <c r="L54" s="130">
        <f t="shared" si="19"/>
        <v>0</v>
      </c>
      <c r="M54" s="58">
        <f t="shared" si="19"/>
        <v>0</v>
      </c>
      <c r="N54" s="58">
        <f t="shared" si="19"/>
        <v>34074</v>
      </c>
      <c r="O54" s="104">
        <f t="shared" si="19"/>
        <v>0</v>
      </c>
      <c r="P54" s="114">
        <f t="shared" si="19"/>
        <v>0</v>
      </c>
      <c r="Q54" s="58">
        <f t="shared" si="19"/>
        <v>0</v>
      </c>
      <c r="R54" s="58">
        <f t="shared" si="19"/>
        <v>0</v>
      </c>
      <c r="S54" s="59">
        <f t="shared" si="19"/>
        <v>0</v>
      </c>
    </row>
    <row r="55" spans="2:19" ht="15.75" x14ac:dyDescent="0.25">
      <c r="B55" s="22">
        <v>39</v>
      </c>
      <c r="C55" s="45" t="s">
        <v>98</v>
      </c>
      <c r="D55" s="60">
        <f>SUM(D57)</f>
        <v>-35220</v>
      </c>
      <c r="E55" s="60">
        <f>SUM(E57)</f>
        <v>-35220</v>
      </c>
      <c r="F55" s="60">
        <f>SUM(F57)</f>
        <v>0</v>
      </c>
      <c r="G55" s="60">
        <f>SUM(G57)</f>
        <v>0</v>
      </c>
      <c r="H55" s="115">
        <f t="shared" ref="H55:S55" si="20">SUM(H57)</f>
        <v>0</v>
      </c>
      <c r="I55" s="74">
        <f t="shared" si="20"/>
        <v>0</v>
      </c>
      <c r="J55" s="74">
        <f t="shared" si="20"/>
        <v>0</v>
      </c>
      <c r="K55" s="81">
        <f t="shared" si="20"/>
        <v>0</v>
      </c>
      <c r="L55" s="131">
        <f t="shared" si="20"/>
        <v>-35220</v>
      </c>
      <c r="M55" s="74">
        <f t="shared" si="20"/>
        <v>-35220</v>
      </c>
      <c r="N55" s="74">
        <f t="shared" si="20"/>
        <v>0</v>
      </c>
      <c r="O55" s="105">
        <f t="shared" si="20"/>
        <v>0</v>
      </c>
      <c r="P55" s="115">
        <f t="shared" si="20"/>
        <v>0</v>
      </c>
      <c r="Q55" s="74">
        <f t="shared" si="20"/>
        <v>0</v>
      </c>
      <c r="R55" s="74">
        <f t="shared" si="20"/>
        <v>0</v>
      </c>
      <c r="S55" s="81">
        <f t="shared" si="20"/>
        <v>0</v>
      </c>
    </row>
    <row r="56" spans="2:19" ht="15.75" x14ac:dyDescent="0.25">
      <c r="B56" s="22">
        <v>40</v>
      </c>
      <c r="C56" s="10"/>
      <c r="D56" s="9"/>
      <c r="E56" s="9"/>
      <c r="F56" s="9"/>
      <c r="G56" s="111"/>
      <c r="H56" s="116"/>
      <c r="I56" s="6"/>
      <c r="J56" s="6"/>
      <c r="K56" s="8"/>
      <c r="L56" s="132"/>
      <c r="M56" s="6"/>
      <c r="N56" s="6"/>
      <c r="O56" s="106"/>
      <c r="P56" s="116"/>
      <c r="Q56" s="6"/>
      <c r="R56" s="6"/>
      <c r="S56" s="8"/>
    </row>
    <row r="57" spans="2:19" ht="13.5" customHeight="1" x14ac:dyDescent="0.25">
      <c r="B57" s="22">
        <v>41</v>
      </c>
      <c r="C57" s="64" t="s">
        <v>109</v>
      </c>
      <c r="D57" s="9">
        <f t="shared" ref="D57:S57" si="21">SUM(D58:D61)</f>
        <v>-35220</v>
      </c>
      <c r="E57" s="9">
        <f t="shared" si="21"/>
        <v>-35220</v>
      </c>
      <c r="F57" s="9">
        <f t="shared" si="21"/>
        <v>0</v>
      </c>
      <c r="G57" s="9">
        <f t="shared" si="21"/>
        <v>0</v>
      </c>
      <c r="H57" s="116">
        <f t="shared" si="21"/>
        <v>0</v>
      </c>
      <c r="I57" s="6">
        <f t="shared" si="21"/>
        <v>0</v>
      </c>
      <c r="J57" s="6">
        <f t="shared" si="21"/>
        <v>0</v>
      </c>
      <c r="K57" s="8">
        <f t="shared" si="21"/>
        <v>0</v>
      </c>
      <c r="L57" s="132">
        <f t="shared" si="21"/>
        <v>-35220</v>
      </c>
      <c r="M57" s="6">
        <f t="shared" si="21"/>
        <v>-35220</v>
      </c>
      <c r="N57" s="6">
        <f t="shared" si="21"/>
        <v>0</v>
      </c>
      <c r="O57" s="106">
        <f t="shared" si="21"/>
        <v>0</v>
      </c>
      <c r="P57" s="116">
        <f t="shared" si="21"/>
        <v>0</v>
      </c>
      <c r="Q57" s="6">
        <f t="shared" si="21"/>
        <v>0</v>
      </c>
      <c r="R57" s="6">
        <f t="shared" si="21"/>
        <v>0</v>
      </c>
      <c r="S57" s="8">
        <f t="shared" si="21"/>
        <v>0</v>
      </c>
    </row>
    <row r="58" spans="2:19" ht="15.75" x14ac:dyDescent="0.25">
      <c r="B58" s="22">
        <v>42</v>
      </c>
      <c r="C58" s="14" t="s">
        <v>66</v>
      </c>
      <c r="D58" s="61">
        <f t="shared" ref="D58:G61" si="22">SUM(H58,L58,P58)</f>
        <v>0</v>
      </c>
      <c r="E58" s="61">
        <f t="shared" si="22"/>
        <v>0</v>
      </c>
      <c r="F58" s="61">
        <f t="shared" si="22"/>
        <v>0</v>
      </c>
      <c r="G58" s="128">
        <f t="shared" si="22"/>
        <v>0</v>
      </c>
      <c r="H58" s="117">
        <f>SUM(I58+K58)</f>
        <v>0</v>
      </c>
      <c r="I58" s="14"/>
      <c r="J58" s="14"/>
      <c r="K58" s="62">
        <v>0</v>
      </c>
      <c r="L58" s="133">
        <f>SUM(M58+O58)</f>
        <v>0</v>
      </c>
      <c r="M58" s="14"/>
      <c r="N58" s="14"/>
      <c r="O58" s="107"/>
      <c r="P58" s="117">
        <f>SUM(Q58,S58)</f>
        <v>0</v>
      </c>
      <c r="Q58" s="14"/>
      <c r="R58" s="14"/>
      <c r="S58" s="62"/>
    </row>
    <row r="59" spans="2:19" ht="15.75" x14ac:dyDescent="0.25">
      <c r="B59" s="22">
        <v>43</v>
      </c>
      <c r="C59" s="14" t="s">
        <v>125</v>
      </c>
      <c r="D59" s="61">
        <f t="shared" si="22"/>
        <v>0</v>
      </c>
      <c r="E59" s="61">
        <f t="shared" si="22"/>
        <v>0</v>
      </c>
      <c r="F59" s="61">
        <f t="shared" si="22"/>
        <v>0</v>
      </c>
      <c r="G59" s="128">
        <f t="shared" si="22"/>
        <v>0</v>
      </c>
      <c r="H59" s="117">
        <f>SUM(I59+K59)</f>
        <v>0</v>
      </c>
      <c r="I59" s="14"/>
      <c r="J59" s="14"/>
      <c r="K59" s="62"/>
      <c r="L59" s="133">
        <f>SUM(M59+O59)</f>
        <v>0</v>
      </c>
      <c r="M59" s="14"/>
      <c r="N59" s="14"/>
      <c r="O59" s="107"/>
      <c r="P59" s="117">
        <f>SUM(Q59,S59)</f>
        <v>0</v>
      </c>
      <c r="Q59" s="14"/>
      <c r="R59" s="14"/>
      <c r="S59" s="62"/>
    </row>
    <row r="60" spans="2:19" ht="15.75" x14ac:dyDescent="0.25">
      <c r="B60" s="22">
        <v>44</v>
      </c>
      <c r="C60" s="14" t="s">
        <v>116</v>
      </c>
      <c r="D60" s="61">
        <f t="shared" si="22"/>
        <v>-35220</v>
      </c>
      <c r="E60" s="61">
        <f t="shared" si="22"/>
        <v>-35220</v>
      </c>
      <c r="F60" s="61">
        <f t="shared" si="22"/>
        <v>0</v>
      </c>
      <c r="G60" s="128">
        <f t="shared" si="22"/>
        <v>0</v>
      </c>
      <c r="H60" s="117">
        <f>SUM(I60+K60)</f>
        <v>0</v>
      </c>
      <c r="I60" s="14"/>
      <c r="J60" s="14"/>
      <c r="K60" s="62"/>
      <c r="L60" s="133">
        <f>SUM(M60+O60)</f>
        <v>-35220</v>
      </c>
      <c r="M60" s="14">
        <v>-35220</v>
      </c>
      <c r="N60" s="14"/>
      <c r="O60" s="107"/>
      <c r="P60" s="117">
        <f>SUM(Q60,S60)</f>
        <v>0</v>
      </c>
      <c r="Q60" s="14"/>
      <c r="R60" s="14"/>
      <c r="S60" s="62"/>
    </row>
    <row r="61" spans="2:19" ht="15.75" x14ac:dyDescent="0.25">
      <c r="B61" s="22">
        <v>45</v>
      </c>
      <c r="C61" s="14" t="s">
        <v>35</v>
      </c>
      <c r="D61" s="61">
        <f t="shared" si="22"/>
        <v>0</v>
      </c>
      <c r="E61" s="61">
        <f t="shared" si="22"/>
        <v>0</v>
      </c>
      <c r="F61" s="61">
        <f t="shared" si="22"/>
        <v>0</v>
      </c>
      <c r="G61" s="128">
        <f t="shared" si="22"/>
        <v>0</v>
      </c>
      <c r="H61" s="117">
        <f>SUM(I61+K61)</f>
        <v>0</v>
      </c>
      <c r="I61" s="14"/>
      <c r="J61" s="14"/>
      <c r="K61" s="62">
        <v>0</v>
      </c>
      <c r="L61" s="133">
        <f>SUM(M61+O61)</f>
        <v>0</v>
      </c>
      <c r="M61" s="14"/>
      <c r="N61" s="14"/>
      <c r="O61" s="107"/>
      <c r="P61" s="117">
        <f>SUM(Q61,S61)</f>
        <v>0</v>
      </c>
      <c r="Q61" s="14"/>
      <c r="R61" s="14"/>
      <c r="S61" s="62"/>
    </row>
    <row r="62" spans="2:19" ht="15.75" x14ac:dyDescent="0.25">
      <c r="B62" s="22">
        <v>46</v>
      </c>
      <c r="C62" s="14"/>
      <c r="D62" s="61"/>
      <c r="E62" s="61"/>
      <c r="F62" s="61"/>
      <c r="G62" s="128"/>
      <c r="H62" s="116"/>
      <c r="I62" s="14"/>
      <c r="J62" s="14"/>
      <c r="K62" s="62"/>
      <c r="L62" s="132"/>
      <c r="M62" s="14"/>
      <c r="N62" s="14"/>
      <c r="O62" s="107"/>
      <c r="P62" s="116"/>
      <c r="Q62" s="14"/>
      <c r="R62" s="14"/>
      <c r="S62" s="62"/>
    </row>
    <row r="63" spans="2:19" ht="15.75" x14ac:dyDescent="0.25">
      <c r="B63" s="22">
        <v>47</v>
      </c>
      <c r="C63" s="64" t="s">
        <v>82</v>
      </c>
      <c r="D63" s="9">
        <f>SUM(D65)</f>
        <v>-15066</v>
      </c>
      <c r="E63" s="9">
        <f t="shared" ref="E63:S63" si="23">SUM(E65)</f>
        <v>-15066</v>
      </c>
      <c r="F63" s="9">
        <f t="shared" si="23"/>
        <v>-15092</v>
      </c>
      <c r="G63" s="111">
        <f t="shared" si="23"/>
        <v>0</v>
      </c>
      <c r="H63" s="116">
        <f t="shared" si="23"/>
        <v>8834</v>
      </c>
      <c r="I63" s="6">
        <f t="shared" si="23"/>
        <v>8834</v>
      </c>
      <c r="J63" s="6">
        <f t="shared" si="23"/>
        <v>8708</v>
      </c>
      <c r="K63" s="8">
        <f t="shared" si="23"/>
        <v>0</v>
      </c>
      <c r="L63" s="132">
        <f t="shared" si="23"/>
        <v>-23900</v>
      </c>
      <c r="M63" s="6">
        <f t="shared" si="23"/>
        <v>-23900</v>
      </c>
      <c r="N63" s="6">
        <f t="shared" si="23"/>
        <v>-23800</v>
      </c>
      <c r="O63" s="106">
        <f t="shared" si="23"/>
        <v>0</v>
      </c>
      <c r="P63" s="116">
        <f t="shared" si="23"/>
        <v>0</v>
      </c>
      <c r="Q63" s="6">
        <f t="shared" si="23"/>
        <v>0</v>
      </c>
      <c r="R63" s="6">
        <f t="shared" si="23"/>
        <v>0</v>
      </c>
      <c r="S63" s="8">
        <f t="shared" si="23"/>
        <v>0</v>
      </c>
    </row>
    <row r="64" spans="2:19" ht="15.75" x14ac:dyDescent="0.25">
      <c r="B64" s="22">
        <v>48</v>
      </c>
      <c r="C64" s="63"/>
      <c r="D64" s="61"/>
      <c r="E64" s="61"/>
      <c r="F64" s="61"/>
      <c r="G64" s="128"/>
      <c r="H64" s="116"/>
      <c r="I64" s="14"/>
      <c r="J64" s="14"/>
      <c r="K64" s="62"/>
      <c r="L64" s="133"/>
      <c r="M64" s="14"/>
      <c r="N64" s="14"/>
      <c r="O64" s="107"/>
      <c r="P64" s="117"/>
      <c r="Q64" s="14"/>
      <c r="R64" s="14"/>
      <c r="S64" s="62"/>
    </row>
    <row r="65" spans="2:19" ht="13.5" customHeight="1" x14ac:dyDescent="0.25">
      <c r="B65" s="22">
        <v>49</v>
      </c>
      <c r="C65" s="64" t="s">
        <v>109</v>
      </c>
      <c r="D65" s="9">
        <f>SUM(D66+D67)</f>
        <v>-15066</v>
      </c>
      <c r="E65" s="9">
        <f t="shared" ref="E65:S65" si="24">SUM(E66+E67)</f>
        <v>-15066</v>
      </c>
      <c r="F65" s="9">
        <f t="shared" si="24"/>
        <v>-15092</v>
      </c>
      <c r="G65" s="111">
        <f t="shared" si="24"/>
        <v>0</v>
      </c>
      <c r="H65" s="116">
        <f t="shared" si="24"/>
        <v>8834</v>
      </c>
      <c r="I65" s="6">
        <f t="shared" si="24"/>
        <v>8834</v>
      </c>
      <c r="J65" s="6">
        <f t="shared" si="24"/>
        <v>8708</v>
      </c>
      <c r="K65" s="8">
        <f t="shared" si="24"/>
        <v>0</v>
      </c>
      <c r="L65" s="132">
        <f t="shared" si="24"/>
        <v>-23900</v>
      </c>
      <c r="M65" s="6">
        <f t="shared" si="24"/>
        <v>-23900</v>
      </c>
      <c r="N65" s="6">
        <f t="shared" si="24"/>
        <v>-23800</v>
      </c>
      <c r="O65" s="106">
        <f t="shared" si="24"/>
        <v>0</v>
      </c>
      <c r="P65" s="116">
        <f t="shared" si="24"/>
        <v>0</v>
      </c>
      <c r="Q65" s="6">
        <f t="shared" si="24"/>
        <v>0</v>
      </c>
      <c r="R65" s="6">
        <f t="shared" si="24"/>
        <v>0</v>
      </c>
      <c r="S65" s="8">
        <f t="shared" si="24"/>
        <v>0</v>
      </c>
    </row>
    <row r="66" spans="2:19" ht="31.5" customHeight="1" x14ac:dyDescent="0.25">
      <c r="B66" s="22">
        <v>50</v>
      </c>
      <c r="C66" s="63" t="s">
        <v>60</v>
      </c>
      <c r="D66" s="61">
        <f t="shared" ref="D66:G67" si="25">SUM(H66,L66,P66)</f>
        <v>-10400</v>
      </c>
      <c r="E66" s="61">
        <f t="shared" si="25"/>
        <v>-10400</v>
      </c>
      <c r="F66" s="61">
        <f t="shared" si="25"/>
        <v>-10400</v>
      </c>
      <c r="G66" s="128">
        <f t="shared" si="25"/>
        <v>0</v>
      </c>
      <c r="H66" s="117">
        <f>SUM(I66+K66)</f>
        <v>0</v>
      </c>
      <c r="I66" s="14"/>
      <c r="J66" s="14"/>
      <c r="K66" s="62"/>
      <c r="L66" s="133">
        <f>SUM(M66+O66)</f>
        <v>-10400</v>
      </c>
      <c r="M66" s="14">
        <v>-10400</v>
      </c>
      <c r="N66" s="14">
        <v>-10400</v>
      </c>
      <c r="O66" s="107"/>
      <c r="P66" s="117">
        <f>SUM(Q66,S66)</f>
        <v>0</v>
      </c>
      <c r="Q66" s="14">
        <v>0</v>
      </c>
      <c r="R66" s="14">
        <v>0</v>
      </c>
      <c r="S66" s="62">
        <v>0</v>
      </c>
    </row>
    <row r="67" spans="2:19" ht="32.25" customHeight="1" x14ac:dyDescent="0.25">
      <c r="B67" s="22">
        <v>51</v>
      </c>
      <c r="C67" s="63" t="s">
        <v>61</v>
      </c>
      <c r="D67" s="61">
        <f t="shared" si="25"/>
        <v>-4666</v>
      </c>
      <c r="E67" s="61">
        <f t="shared" si="25"/>
        <v>-4666</v>
      </c>
      <c r="F67" s="61">
        <f t="shared" si="25"/>
        <v>-4692</v>
      </c>
      <c r="G67" s="128">
        <f t="shared" si="25"/>
        <v>0</v>
      </c>
      <c r="H67" s="117">
        <f>SUM(I67+K67)</f>
        <v>8834</v>
      </c>
      <c r="I67" s="14">
        <v>8834</v>
      </c>
      <c r="J67" s="14">
        <v>8708</v>
      </c>
      <c r="K67" s="62"/>
      <c r="L67" s="133">
        <f>SUM(M67+O67)</f>
        <v>-13500</v>
      </c>
      <c r="M67" s="14">
        <v>-13500</v>
      </c>
      <c r="N67" s="14">
        <v>-13400</v>
      </c>
      <c r="O67" s="107"/>
      <c r="P67" s="117">
        <f>SUM(Q67,S67)</f>
        <v>0</v>
      </c>
      <c r="Q67" s="14"/>
      <c r="R67" s="14">
        <v>0</v>
      </c>
      <c r="S67" s="62">
        <v>0</v>
      </c>
    </row>
    <row r="68" spans="2:19" ht="15.75" x14ac:dyDescent="0.25">
      <c r="B68" s="22">
        <v>52</v>
      </c>
      <c r="C68" s="63"/>
      <c r="D68" s="61"/>
      <c r="E68" s="61"/>
      <c r="F68" s="61"/>
      <c r="G68" s="128"/>
      <c r="H68" s="116"/>
      <c r="I68" s="14"/>
      <c r="J68" s="14"/>
      <c r="K68" s="62"/>
      <c r="L68" s="133"/>
      <c r="M68" s="14"/>
      <c r="N68" s="14"/>
      <c r="O68" s="107"/>
      <c r="P68" s="117"/>
      <c r="Q68" s="14"/>
      <c r="R68" s="14"/>
      <c r="S68" s="62"/>
    </row>
    <row r="69" spans="2:19" ht="15.75" x14ac:dyDescent="0.25">
      <c r="B69" s="22">
        <v>53</v>
      </c>
      <c r="C69" s="64" t="s">
        <v>83</v>
      </c>
      <c r="D69" s="9">
        <f>SUM(D71)</f>
        <v>6265</v>
      </c>
      <c r="E69" s="9">
        <f t="shared" ref="E69:S69" si="26">SUM(E71)</f>
        <v>6265</v>
      </c>
      <c r="F69" s="9">
        <f t="shared" si="26"/>
        <v>6235</v>
      </c>
      <c r="G69" s="111">
        <f t="shared" si="26"/>
        <v>0</v>
      </c>
      <c r="H69" s="116">
        <f t="shared" si="26"/>
        <v>1650</v>
      </c>
      <c r="I69" s="6">
        <f t="shared" si="26"/>
        <v>1650</v>
      </c>
      <c r="J69" s="6">
        <f t="shared" si="26"/>
        <v>1620</v>
      </c>
      <c r="K69" s="8">
        <f t="shared" si="26"/>
        <v>0</v>
      </c>
      <c r="L69" s="132">
        <f t="shared" si="26"/>
        <v>4615</v>
      </c>
      <c r="M69" s="6">
        <f>SUM(M71)</f>
        <v>4615</v>
      </c>
      <c r="N69" s="6">
        <f t="shared" si="26"/>
        <v>4615</v>
      </c>
      <c r="O69" s="106">
        <f t="shared" si="26"/>
        <v>0</v>
      </c>
      <c r="P69" s="116">
        <f t="shared" si="26"/>
        <v>0</v>
      </c>
      <c r="Q69" s="6">
        <f t="shared" si="26"/>
        <v>0</v>
      </c>
      <c r="R69" s="6">
        <f t="shared" si="26"/>
        <v>0</v>
      </c>
      <c r="S69" s="8">
        <f t="shared" si="26"/>
        <v>0</v>
      </c>
    </row>
    <row r="70" spans="2:19" ht="15.75" x14ac:dyDescent="0.25">
      <c r="B70" s="22">
        <v>54</v>
      </c>
      <c r="C70" s="64"/>
      <c r="D70" s="9"/>
      <c r="E70" s="9"/>
      <c r="F70" s="9"/>
      <c r="G70" s="111"/>
      <c r="H70" s="116"/>
      <c r="I70" s="6"/>
      <c r="J70" s="6"/>
      <c r="K70" s="8"/>
      <c r="L70" s="132"/>
      <c r="M70" s="6"/>
      <c r="N70" s="6"/>
      <c r="O70" s="106"/>
      <c r="P70" s="116"/>
      <c r="Q70" s="6"/>
      <c r="R70" s="6"/>
      <c r="S70" s="8"/>
    </row>
    <row r="71" spans="2:19" ht="15.75" customHeight="1" x14ac:dyDescent="0.25">
      <c r="B71" s="22">
        <v>55</v>
      </c>
      <c r="C71" s="64" t="s">
        <v>109</v>
      </c>
      <c r="D71" s="9">
        <f>SUM(D72)</f>
        <v>6265</v>
      </c>
      <c r="E71" s="9">
        <f t="shared" ref="E71:S71" si="27">SUM(E72)</f>
        <v>6265</v>
      </c>
      <c r="F71" s="9">
        <f t="shared" si="27"/>
        <v>6235</v>
      </c>
      <c r="G71" s="111">
        <f t="shared" si="27"/>
        <v>0</v>
      </c>
      <c r="H71" s="116">
        <f t="shared" si="27"/>
        <v>1650</v>
      </c>
      <c r="I71" s="6">
        <f t="shared" si="27"/>
        <v>1650</v>
      </c>
      <c r="J71" s="6">
        <f t="shared" si="27"/>
        <v>1620</v>
      </c>
      <c r="K71" s="8">
        <f t="shared" si="27"/>
        <v>0</v>
      </c>
      <c r="L71" s="132">
        <f t="shared" si="27"/>
        <v>4615</v>
      </c>
      <c r="M71" s="6">
        <f t="shared" si="27"/>
        <v>4615</v>
      </c>
      <c r="N71" s="6">
        <f t="shared" si="27"/>
        <v>4615</v>
      </c>
      <c r="O71" s="106">
        <f t="shared" si="27"/>
        <v>0</v>
      </c>
      <c r="P71" s="116">
        <f t="shared" si="27"/>
        <v>0</v>
      </c>
      <c r="Q71" s="6">
        <f t="shared" si="27"/>
        <v>0</v>
      </c>
      <c r="R71" s="6">
        <f t="shared" si="27"/>
        <v>0</v>
      </c>
      <c r="S71" s="8">
        <f t="shared" si="27"/>
        <v>0</v>
      </c>
    </row>
    <row r="72" spans="2:19" ht="15.75" customHeight="1" x14ac:dyDescent="0.25">
      <c r="B72" s="22">
        <v>56</v>
      </c>
      <c r="C72" s="14" t="s">
        <v>62</v>
      </c>
      <c r="D72" s="61">
        <f>SUM(H72,L72,P72)</f>
        <v>6265</v>
      </c>
      <c r="E72" s="61">
        <f>SUM(I72,M72,Q72)</f>
        <v>6265</v>
      </c>
      <c r="F72" s="61">
        <f>SUM(J72,N72,R72)</f>
        <v>6235</v>
      </c>
      <c r="G72" s="128">
        <f>SUM(K72,O72,S72)</f>
        <v>0</v>
      </c>
      <c r="H72" s="117">
        <f>SUM(I72+K72)</f>
        <v>1650</v>
      </c>
      <c r="I72" s="14">
        <v>1650</v>
      </c>
      <c r="J72" s="14">
        <v>1620</v>
      </c>
      <c r="K72" s="62">
        <v>0</v>
      </c>
      <c r="L72" s="133">
        <f>SUM(M72+O72)</f>
        <v>4615</v>
      </c>
      <c r="M72" s="14">
        <v>4615</v>
      </c>
      <c r="N72" s="14">
        <v>4615</v>
      </c>
      <c r="O72" s="107"/>
      <c r="P72" s="117">
        <f>SUM(Q72,S72)</f>
        <v>0</v>
      </c>
      <c r="Q72" s="6"/>
      <c r="R72" s="6"/>
      <c r="S72" s="8"/>
    </row>
    <row r="73" spans="2:19" ht="15.75" x14ac:dyDescent="0.25">
      <c r="B73" s="22">
        <v>57</v>
      </c>
      <c r="C73" s="14"/>
      <c r="D73" s="9"/>
      <c r="E73" s="9"/>
      <c r="F73" s="9"/>
      <c r="G73" s="111"/>
      <c r="H73" s="116"/>
      <c r="I73" s="6"/>
      <c r="J73" s="6"/>
      <c r="K73" s="8"/>
      <c r="L73" s="132"/>
      <c r="M73" s="6"/>
      <c r="N73" s="6"/>
      <c r="O73" s="106"/>
      <c r="P73" s="116"/>
      <c r="Q73" s="6"/>
      <c r="R73" s="6"/>
      <c r="S73" s="8"/>
    </row>
    <row r="74" spans="2:19" ht="31.5" x14ac:dyDescent="0.25">
      <c r="B74" s="22">
        <v>58</v>
      </c>
      <c r="C74" s="64" t="s">
        <v>84</v>
      </c>
      <c r="D74" s="9">
        <f>SUM(D76)</f>
        <v>43500</v>
      </c>
      <c r="E74" s="9">
        <f t="shared" ref="E74:S74" si="28">SUM(E76)</f>
        <v>43500</v>
      </c>
      <c r="F74" s="9">
        <f t="shared" si="28"/>
        <v>42878</v>
      </c>
      <c r="G74" s="111">
        <f t="shared" si="28"/>
        <v>0</v>
      </c>
      <c r="H74" s="116">
        <f t="shared" si="28"/>
        <v>24884</v>
      </c>
      <c r="I74" s="6">
        <f t="shared" si="28"/>
        <v>24884</v>
      </c>
      <c r="J74" s="6">
        <f t="shared" si="28"/>
        <v>24528</v>
      </c>
      <c r="K74" s="8">
        <f t="shared" si="28"/>
        <v>0</v>
      </c>
      <c r="L74" s="132">
        <f t="shared" si="28"/>
        <v>18616</v>
      </c>
      <c r="M74" s="6">
        <f t="shared" si="28"/>
        <v>18616</v>
      </c>
      <c r="N74" s="6">
        <f t="shared" si="28"/>
        <v>18350</v>
      </c>
      <c r="O74" s="106">
        <f t="shared" si="28"/>
        <v>0</v>
      </c>
      <c r="P74" s="116">
        <f t="shared" si="28"/>
        <v>0</v>
      </c>
      <c r="Q74" s="6">
        <f t="shared" si="28"/>
        <v>0</v>
      </c>
      <c r="R74" s="6">
        <f t="shared" si="28"/>
        <v>0</v>
      </c>
      <c r="S74" s="8">
        <f t="shared" si="28"/>
        <v>0</v>
      </c>
    </row>
    <row r="75" spans="2:19" ht="15.75" x14ac:dyDescent="0.25">
      <c r="B75" s="22">
        <v>59</v>
      </c>
      <c r="C75" s="64"/>
      <c r="D75" s="9"/>
      <c r="E75" s="9"/>
      <c r="F75" s="9"/>
      <c r="G75" s="111"/>
      <c r="H75" s="116"/>
      <c r="I75" s="6"/>
      <c r="J75" s="6"/>
      <c r="K75" s="8"/>
      <c r="L75" s="132"/>
      <c r="M75" s="6"/>
      <c r="N75" s="6"/>
      <c r="O75" s="106"/>
      <c r="P75" s="116"/>
      <c r="Q75" s="6"/>
      <c r="R75" s="6"/>
      <c r="S75" s="8"/>
    </row>
    <row r="76" spans="2:19" ht="13.5" customHeight="1" x14ac:dyDescent="0.25">
      <c r="B76" s="22">
        <v>60</v>
      </c>
      <c r="C76" s="64" t="s">
        <v>109</v>
      </c>
      <c r="D76" s="9">
        <f>SUM(D77)</f>
        <v>43500</v>
      </c>
      <c r="E76" s="9">
        <f t="shared" ref="E76:S76" si="29">SUM(E77)</f>
        <v>43500</v>
      </c>
      <c r="F76" s="9">
        <f t="shared" si="29"/>
        <v>42878</v>
      </c>
      <c r="G76" s="111">
        <f t="shared" si="29"/>
        <v>0</v>
      </c>
      <c r="H76" s="116">
        <f t="shared" si="29"/>
        <v>24884</v>
      </c>
      <c r="I76" s="6">
        <f t="shared" si="29"/>
        <v>24884</v>
      </c>
      <c r="J76" s="6">
        <f t="shared" si="29"/>
        <v>24528</v>
      </c>
      <c r="K76" s="8">
        <f t="shared" si="29"/>
        <v>0</v>
      </c>
      <c r="L76" s="132">
        <f t="shared" si="29"/>
        <v>18616</v>
      </c>
      <c r="M76" s="6">
        <f t="shared" si="29"/>
        <v>18616</v>
      </c>
      <c r="N76" s="6">
        <f t="shared" si="29"/>
        <v>18350</v>
      </c>
      <c r="O76" s="106">
        <f t="shared" si="29"/>
        <v>0</v>
      </c>
      <c r="P76" s="116">
        <f t="shared" si="29"/>
        <v>0</v>
      </c>
      <c r="Q76" s="6">
        <f t="shared" si="29"/>
        <v>0</v>
      </c>
      <c r="R76" s="6">
        <f t="shared" si="29"/>
        <v>0</v>
      </c>
      <c r="S76" s="8">
        <f t="shared" si="29"/>
        <v>0</v>
      </c>
    </row>
    <row r="77" spans="2:19" ht="15.75" x14ac:dyDescent="0.25">
      <c r="B77" s="22">
        <v>61</v>
      </c>
      <c r="C77" s="63" t="s">
        <v>24</v>
      </c>
      <c r="D77" s="61">
        <f>SUM(H77+L77+P77)</f>
        <v>43500</v>
      </c>
      <c r="E77" s="61">
        <f>SUM(I77+M77+Q77)</f>
        <v>43500</v>
      </c>
      <c r="F77" s="61">
        <f>SUM(J77+N77+R77)</f>
        <v>42878</v>
      </c>
      <c r="G77" s="128">
        <f>SUM(K77+O77+S77)</f>
        <v>0</v>
      </c>
      <c r="H77" s="117">
        <f>SUM(I77+K77)</f>
        <v>24884</v>
      </c>
      <c r="I77" s="14">
        <v>24884</v>
      </c>
      <c r="J77" s="14">
        <v>24528</v>
      </c>
      <c r="K77" s="62">
        <v>0</v>
      </c>
      <c r="L77" s="133">
        <f>SUM(M77+O77)</f>
        <v>18616</v>
      </c>
      <c r="M77" s="14">
        <v>18616</v>
      </c>
      <c r="N77" s="69">
        <v>18350</v>
      </c>
      <c r="O77" s="109"/>
      <c r="P77" s="118">
        <f>SUM(Q77+S77)</f>
        <v>0</v>
      </c>
      <c r="Q77" s="69"/>
      <c r="R77" s="69">
        <v>0</v>
      </c>
      <c r="S77" s="70">
        <v>0</v>
      </c>
    </row>
    <row r="78" spans="2:19" ht="15.75" x14ac:dyDescent="0.25">
      <c r="B78" s="22">
        <v>62</v>
      </c>
      <c r="C78" s="63"/>
      <c r="D78" s="61"/>
      <c r="E78" s="61"/>
      <c r="F78" s="61"/>
      <c r="G78" s="128"/>
      <c r="H78" s="118"/>
      <c r="I78" s="69"/>
      <c r="J78" s="14"/>
      <c r="K78" s="62"/>
      <c r="L78" s="134"/>
      <c r="M78" s="69"/>
      <c r="N78" s="69"/>
      <c r="O78" s="109"/>
      <c r="P78" s="118"/>
      <c r="Q78" s="69"/>
      <c r="R78" s="69"/>
      <c r="S78" s="70"/>
    </row>
    <row r="79" spans="2:19" ht="31.5" x14ac:dyDescent="0.25">
      <c r="B79" s="22">
        <v>63</v>
      </c>
      <c r="C79" s="64" t="s">
        <v>85</v>
      </c>
      <c r="D79" s="9">
        <f>SUM(D81)</f>
        <v>18900</v>
      </c>
      <c r="E79" s="9">
        <f t="shared" ref="E79:S79" si="30">SUM(E81)</f>
        <v>18900</v>
      </c>
      <c r="F79" s="9">
        <f t="shared" si="30"/>
        <v>18450</v>
      </c>
      <c r="G79" s="111">
        <f t="shared" si="30"/>
        <v>0</v>
      </c>
      <c r="H79" s="116">
        <f t="shared" si="30"/>
        <v>-1400</v>
      </c>
      <c r="I79" s="6">
        <f t="shared" si="30"/>
        <v>-1400</v>
      </c>
      <c r="J79" s="6">
        <f t="shared" si="30"/>
        <v>-1400</v>
      </c>
      <c r="K79" s="8">
        <f t="shared" si="30"/>
        <v>0</v>
      </c>
      <c r="L79" s="132">
        <f t="shared" si="30"/>
        <v>20300</v>
      </c>
      <c r="M79" s="6">
        <f t="shared" si="30"/>
        <v>20300</v>
      </c>
      <c r="N79" s="6">
        <f t="shared" si="30"/>
        <v>19850</v>
      </c>
      <c r="O79" s="106">
        <f t="shared" si="30"/>
        <v>0</v>
      </c>
      <c r="P79" s="116">
        <f t="shared" si="30"/>
        <v>0</v>
      </c>
      <c r="Q79" s="6">
        <f t="shared" si="30"/>
        <v>0</v>
      </c>
      <c r="R79" s="6">
        <f t="shared" si="30"/>
        <v>0</v>
      </c>
      <c r="S79" s="8">
        <f t="shared" si="30"/>
        <v>0</v>
      </c>
    </row>
    <row r="80" spans="2:19" ht="15.75" x14ac:dyDescent="0.25">
      <c r="B80" s="22">
        <v>64</v>
      </c>
      <c r="C80" s="64"/>
      <c r="D80" s="61"/>
      <c r="E80" s="61"/>
      <c r="F80" s="61"/>
      <c r="G80" s="128"/>
      <c r="H80" s="118"/>
      <c r="I80" s="69"/>
      <c r="J80" s="14"/>
      <c r="K80" s="62"/>
      <c r="L80" s="134"/>
      <c r="M80" s="69"/>
      <c r="N80" s="69"/>
      <c r="O80" s="109"/>
      <c r="P80" s="118"/>
      <c r="Q80" s="69"/>
      <c r="R80" s="69"/>
      <c r="S80" s="70"/>
    </row>
    <row r="81" spans="2:19" ht="13.5" customHeight="1" x14ac:dyDescent="0.25">
      <c r="B81" s="22">
        <v>65</v>
      </c>
      <c r="C81" s="64" t="s">
        <v>109</v>
      </c>
      <c r="D81" s="9">
        <f>SUM(D82)</f>
        <v>18900</v>
      </c>
      <c r="E81" s="9">
        <f t="shared" ref="E81:S81" si="31">SUM(E82)</f>
        <v>18900</v>
      </c>
      <c r="F81" s="9">
        <f t="shared" si="31"/>
        <v>18450</v>
      </c>
      <c r="G81" s="111">
        <f t="shared" si="31"/>
        <v>0</v>
      </c>
      <c r="H81" s="116">
        <f t="shared" si="31"/>
        <v>-1400</v>
      </c>
      <c r="I81" s="6">
        <f t="shared" si="31"/>
        <v>-1400</v>
      </c>
      <c r="J81" s="6">
        <f t="shared" si="31"/>
        <v>-1400</v>
      </c>
      <c r="K81" s="8">
        <f t="shared" si="31"/>
        <v>0</v>
      </c>
      <c r="L81" s="132">
        <f t="shared" si="31"/>
        <v>20300</v>
      </c>
      <c r="M81" s="6">
        <f t="shared" si="31"/>
        <v>20300</v>
      </c>
      <c r="N81" s="6">
        <f t="shared" si="31"/>
        <v>19850</v>
      </c>
      <c r="O81" s="106">
        <f t="shared" si="31"/>
        <v>0</v>
      </c>
      <c r="P81" s="116">
        <f t="shared" si="31"/>
        <v>0</v>
      </c>
      <c r="Q81" s="6">
        <f t="shared" si="31"/>
        <v>0</v>
      </c>
      <c r="R81" s="6">
        <f t="shared" si="31"/>
        <v>0</v>
      </c>
      <c r="S81" s="8">
        <f t="shared" si="31"/>
        <v>0</v>
      </c>
    </row>
    <row r="82" spans="2:19" ht="15.75" x14ac:dyDescent="0.25">
      <c r="B82" s="22">
        <v>66</v>
      </c>
      <c r="C82" s="14" t="s">
        <v>63</v>
      </c>
      <c r="D82" s="61">
        <f>SUM(H82+L82+P82)</f>
        <v>18900</v>
      </c>
      <c r="E82" s="61">
        <f>SUM(I82+M82+Q82)</f>
        <v>18900</v>
      </c>
      <c r="F82" s="61">
        <f>SUM(J82+N82+R82)</f>
        <v>18450</v>
      </c>
      <c r="G82" s="128">
        <f>SUM(K82+O82+S82)</f>
        <v>0</v>
      </c>
      <c r="H82" s="117">
        <f>SUM(I82+K82)</f>
        <v>-1400</v>
      </c>
      <c r="I82" s="14">
        <v>-1400</v>
      </c>
      <c r="J82" s="14">
        <v>-1400</v>
      </c>
      <c r="K82" s="62"/>
      <c r="L82" s="133">
        <f>SUM(M82+O82)</f>
        <v>20300</v>
      </c>
      <c r="M82" s="14">
        <v>20300</v>
      </c>
      <c r="N82" s="69">
        <v>19850</v>
      </c>
      <c r="O82" s="109"/>
      <c r="P82" s="118">
        <f>SUM(Q82+S82)</f>
        <v>0</v>
      </c>
      <c r="Q82" s="69"/>
      <c r="R82" s="69">
        <v>0</v>
      </c>
      <c r="S82" s="70"/>
    </row>
    <row r="83" spans="2:19" ht="15.75" x14ac:dyDescent="0.25">
      <c r="B83" s="22">
        <v>67</v>
      </c>
      <c r="C83" s="63"/>
      <c r="D83" s="61"/>
      <c r="E83" s="61"/>
      <c r="F83" s="61"/>
      <c r="G83" s="128"/>
      <c r="H83" s="118"/>
      <c r="I83" s="69"/>
      <c r="J83" s="14"/>
      <c r="K83" s="62"/>
      <c r="L83" s="134"/>
      <c r="M83" s="69"/>
      <c r="N83" s="69"/>
      <c r="O83" s="109"/>
      <c r="P83" s="118"/>
      <c r="Q83" s="69"/>
      <c r="R83" s="69"/>
      <c r="S83" s="70"/>
    </row>
    <row r="84" spans="2:19" ht="33.75" customHeight="1" x14ac:dyDescent="0.25">
      <c r="B84" s="22">
        <v>68</v>
      </c>
      <c r="C84" s="71" t="s">
        <v>86</v>
      </c>
      <c r="D84" s="9">
        <f>SUM(D86)</f>
        <v>3013</v>
      </c>
      <c r="E84" s="9">
        <f t="shared" ref="E84:S84" si="32">SUM(E86)</f>
        <v>3013</v>
      </c>
      <c r="F84" s="9">
        <f t="shared" si="32"/>
        <v>2862</v>
      </c>
      <c r="G84" s="111">
        <f t="shared" si="32"/>
        <v>0</v>
      </c>
      <c r="H84" s="116">
        <f t="shared" si="32"/>
        <v>-3989</v>
      </c>
      <c r="I84" s="6">
        <f t="shared" si="32"/>
        <v>-3989</v>
      </c>
      <c r="J84" s="6">
        <f t="shared" si="32"/>
        <v>-4016</v>
      </c>
      <c r="K84" s="8">
        <f t="shared" si="32"/>
        <v>0</v>
      </c>
      <c r="L84" s="132">
        <f t="shared" si="32"/>
        <v>7002</v>
      </c>
      <c r="M84" s="6">
        <f t="shared" si="32"/>
        <v>7002</v>
      </c>
      <c r="N84" s="6">
        <f t="shared" si="32"/>
        <v>6878</v>
      </c>
      <c r="O84" s="106">
        <f t="shared" si="32"/>
        <v>0</v>
      </c>
      <c r="P84" s="116">
        <f t="shared" si="32"/>
        <v>0</v>
      </c>
      <c r="Q84" s="6">
        <f t="shared" si="32"/>
        <v>0</v>
      </c>
      <c r="R84" s="6">
        <f t="shared" si="32"/>
        <v>0</v>
      </c>
      <c r="S84" s="8">
        <f t="shared" si="32"/>
        <v>0</v>
      </c>
    </row>
    <row r="85" spans="2:19" ht="19.5" customHeight="1" x14ac:dyDescent="0.25">
      <c r="B85" s="22">
        <v>69</v>
      </c>
      <c r="C85" s="10"/>
      <c r="D85" s="61"/>
      <c r="E85" s="61"/>
      <c r="F85" s="61"/>
      <c r="G85" s="128"/>
      <c r="H85" s="118"/>
      <c r="I85" s="69"/>
      <c r="J85" s="14"/>
      <c r="K85" s="62"/>
      <c r="L85" s="134"/>
      <c r="M85" s="69"/>
      <c r="N85" s="69"/>
      <c r="O85" s="109"/>
      <c r="P85" s="118"/>
      <c r="Q85" s="69"/>
      <c r="R85" s="69"/>
      <c r="S85" s="70"/>
    </row>
    <row r="86" spans="2:19" ht="13.5" customHeight="1" x14ac:dyDescent="0.25">
      <c r="B86" s="22">
        <v>70</v>
      </c>
      <c r="C86" s="64" t="s">
        <v>109</v>
      </c>
      <c r="D86" s="9">
        <f>SUM(D87+D88)</f>
        <v>3013</v>
      </c>
      <c r="E86" s="9">
        <f t="shared" ref="E86:S86" si="33">SUM(E87+E88)</f>
        <v>3013</v>
      </c>
      <c r="F86" s="9">
        <f t="shared" si="33"/>
        <v>2862</v>
      </c>
      <c r="G86" s="111">
        <f t="shared" si="33"/>
        <v>0</v>
      </c>
      <c r="H86" s="116">
        <f t="shared" si="33"/>
        <v>-3989</v>
      </c>
      <c r="I86" s="6">
        <f t="shared" si="33"/>
        <v>-3989</v>
      </c>
      <c r="J86" s="6">
        <f t="shared" si="33"/>
        <v>-4016</v>
      </c>
      <c r="K86" s="8">
        <f t="shared" si="33"/>
        <v>0</v>
      </c>
      <c r="L86" s="132">
        <f t="shared" si="33"/>
        <v>7002</v>
      </c>
      <c r="M86" s="6">
        <f t="shared" si="33"/>
        <v>7002</v>
      </c>
      <c r="N86" s="6">
        <f t="shared" si="33"/>
        <v>6878</v>
      </c>
      <c r="O86" s="106">
        <f t="shared" si="33"/>
        <v>0</v>
      </c>
      <c r="P86" s="116">
        <f t="shared" si="33"/>
        <v>0</v>
      </c>
      <c r="Q86" s="6">
        <f t="shared" si="33"/>
        <v>0</v>
      </c>
      <c r="R86" s="6">
        <f t="shared" si="33"/>
        <v>0</v>
      </c>
      <c r="S86" s="8">
        <f t="shared" si="33"/>
        <v>0</v>
      </c>
    </row>
    <row r="87" spans="2:19" ht="15.75" x14ac:dyDescent="0.25">
      <c r="B87" s="22">
        <v>71</v>
      </c>
      <c r="C87" s="14" t="s">
        <v>64</v>
      </c>
      <c r="D87" s="61">
        <f t="shared" ref="D87:G88" si="34">SUM(H87+L87+P87)</f>
        <v>5849</v>
      </c>
      <c r="E87" s="61">
        <f t="shared" si="34"/>
        <v>5849</v>
      </c>
      <c r="F87" s="61">
        <f t="shared" si="34"/>
        <v>5711</v>
      </c>
      <c r="G87" s="128">
        <f t="shared" si="34"/>
        <v>0</v>
      </c>
      <c r="H87" s="117">
        <f>SUM(I87+K87)</f>
        <v>227</v>
      </c>
      <c r="I87" s="14">
        <v>227</v>
      </c>
      <c r="J87" s="14">
        <v>200</v>
      </c>
      <c r="K87" s="62">
        <v>0</v>
      </c>
      <c r="L87" s="133">
        <f>SUM(M87+O87)</f>
        <v>5622</v>
      </c>
      <c r="M87" s="14">
        <v>5622</v>
      </c>
      <c r="N87" s="69">
        <v>5511</v>
      </c>
      <c r="O87" s="109"/>
      <c r="P87" s="118">
        <f>SUM(Q87+S87)</f>
        <v>0</v>
      </c>
      <c r="Q87" s="69"/>
      <c r="R87" s="69">
        <v>0</v>
      </c>
      <c r="S87" s="70">
        <v>0</v>
      </c>
    </row>
    <row r="88" spans="2:19" ht="31.5" x14ac:dyDescent="0.25">
      <c r="B88" s="22">
        <v>72</v>
      </c>
      <c r="C88" s="63" t="s">
        <v>67</v>
      </c>
      <c r="D88" s="61">
        <f t="shared" si="34"/>
        <v>-2836</v>
      </c>
      <c r="E88" s="61">
        <f t="shared" si="34"/>
        <v>-2836</v>
      </c>
      <c r="F88" s="61">
        <f t="shared" si="34"/>
        <v>-2849</v>
      </c>
      <c r="G88" s="128">
        <f t="shared" si="34"/>
        <v>0</v>
      </c>
      <c r="H88" s="117">
        <f>SUM(I88+K88)</f>
        <v>-4216</v>
      </c>
      <c r="I88" s="14">
        <v>-4216</v>
      </c>
      <c r="J88" s="14">
        <v>-4216</v>
      </c>
      <c r="K88" s="62">
        <v>0</v>
      </c>
      <c r="L88" s="133">
        <f>SUM(M88+O88)</f>
        <v>1380</v>
      </c>
      <c r="M88" s="14">
        <v>1380</v>
      </c>
      <c r="N88" s="69">
        <v>1367</v>
      </c>
      <c r="O88" s="109"/>
      <c r="P88" s="118">
        <f>SUM(Q88+S88)</f>
        <v>0</v>
      </c>
      <c r="Q88" s="69"/>
      <c r="R88" s="69">
        <v>0</v>
      </c>
      <c r="S88" s="70">
        <v>0</v>
      </c>
    </row>
    <row r="89" spans="2:19" ht="16.5" customHeight="1" x14ac:dyDescent="0.25">
      <c r="B89" s="22">
        <v>73</v>
      </c>
      <c r="C89" s="69"/>
      <c r="D89" s="61"/>
      <c r="E89" s="61"/>
      <c r="F89" s="61"/>
      <c r="G89" s="128"/>
      <c r="H89" s="117"/>
      <c r="I89" s="14"/>
      <c r="J89" s="14"/>
      <c r="K89" s="62"/>
      <c r="L89" s="133"/>
      <c r="M89" s="14"/>
      <c r="N89" s="14"/>
      <c r="O89" s="107"/>
      <c r="P89" s="117"/>
      <c r="Q89" s="6"/>
      <c r="R89" s="6"/>
      <c r="S89" s="8"/>
    </row>
    <row r="90" spans="2:19" ht="31.5" customHeight="1" x14ac:dyDescent="0.25">
      <c r="B90" s="22">
        <v>74</v>
      </c>
      <c r="C90" s="71" t="s">
        <v>87</v>
      </c>
      <c r="D90" s="9">
        <f>SUM(D92)</f>
        <v>14100</v>
      </c>
      <c r="E90" s="9">
        <f t="shared" ref="E90:S90" si="35">SUM(E92)</f>
        <v>14100</v>
      </c>
      <c r="F90" s="9">
        <f t="shared" si="35"/>
        <v>13600</v>
      </c>
      <c r="G90" s="111">
        <f t="shared" si="35"/>
        <v>0</v>
      </c>
      <c r="H90" s="116">
        <f t="shared" si="35"/>
        <v>-2000</v>
      </c>
      <c r="I90" s="6">
        <f t="shared" si="35"/>
        <v>-2000</v>
      </c>
      <c r="J90" s="6">
        <f t="shared" si="35"/>
        <v>-2000</v>
      </c>
      <c r="K90" s="8">
        <f t="shared" si="35"/>
        <v>0</v>
      </c>
      <c r="L90" s="132">
        <f t="shared" si="35"/>
        <v>16100</v>
      </c>
      <c r="M90" s="6">
        <f t="shared" si="35"/>
        <v>16100</v>
      </c>
      <c r="N90" s="6">
        <f t="shared" si="35"/>
        <v>15600</v>
      </c>
      <c r="O90" s="106">
        <f t="shared" si="35"/>
        <v>0</v>
      </c>
      <c r="P90" s="116">
        <f t="shared" si="35"/>
        <v>0</v>
      </c>
      <c r="Q90" s="6">
        <f t="shared" si="35"/>
        <v>0</v>
      </c>
      <c r="R90" s="6">
        <f t="shared" si="35"/>
        <v>0</v>
      </c>
      <c r="S90" s="8">
        <f t="shared" si="35"/>
        <v>0</v>
      </c>
    </row>
    <row r="91" spans="2:19" ht="17.25" customHeight="1" x14ac:dyDescent="0.25">
      <c r="B91" s="22">
        <v>75</v>
      </c>
      <c r="C91" s="71"/>
      <c r="D91" s="61"/>
      <c r="E91" s="61"/>
      <c r="F91" s="61"/>
      <c r="G91" s="128"/>
      <c r="H91" s="117"/>
      <c r="I91" s="14"/>
      <c r="J91" s="14"/>
      <c r="K91" s="62"/>
      <c r="L91" s="133"/>
      <c r="M91" s="14"/>
      <c r="N91" s="14"/>
      <c r="O91" s="107"/>
      <c r="P91" s="117"/>
      <c r="Q91" s="6"/>
      <c r="R91" s="6"/>
      <c r="S91" s="8"/>
    </row>
    <row r="92" spans="2:19" ht="17.25" customHeight="1" x14ac:dyDescent="0.25">
      <c r="B92" s="22">
        <v>76</v>
      </c>
      <c r="C92" s="64" t="s">
        <v>109</v>
      </c>
      <c r="D92" s="9">
        <f>SUM(D93)</f>
        <v>14100</v>
      </c>
      <c r="E92" s="9">
        <f t="shared" ref="E92:S92" si="36">SUM(E93)</f>
        <v>14100</v>
      </c>
      <c r="F92" s="9">
        <f t="shared" si="36"/>
        <v>13600</v>
      </c>
      <c r="G92" s="111">
        <f t="shared" si="36"/>
        <v>0</v>
      </c>
      <c r="H92" s="116">
        <f t="shared" si="36"/>
        <v>-2000</v>
      </c>
      <c r="I92" s="6">
        <f t="shared" si="36"/>
        <v>-2000</v>
      </c>
      <c r="J92" s="6">
        <f t="shared" si="36"/>
        <v>-2000</v>
      </c>
      <c r="K92" s="8">
        <f t="shared" si="36"/>
        <v>0</v>
      </c>
      <c r="L92" s="132">
        <f t="shared" si="36"/>
        <v>16100</v>
      </c>
      <c r="M92" s="6">
        <f t="shared" si="36"/>
        <v>16100</v>
      </c>
      <c r="N92" s="6">
        <f t="shared" si="36"/>
        <v>15600</v>
      </c>
      <c r="O92" s="106">
        <f t="shared" si="36"/>
        <v>0</v>
      </c>
      <c r="P92" s="116">
        <f t="shared" si="36"/>
        <v>0</v>
      </c>
      <c r="Q92" s="6">
        <f t="shared" si="36"/>
        <v>0</v>
      </c>
      <c r="R92" s="6">
        <f t="shared" si="36"/>
        <v>0</v>
      </c>
      <c r="S92" s="8">
        <f t="shared" si="36"/>
        <v>0</v>
      </c>
    </row>
    <row r="93" spans="2:19" ht="32.25" customHeight="1" x14ac:dyDescent="0.25">
      <c r="B93" s="22">
        <v>77</v>
      </c>
      <c r="C93" s="63" t="s">
        <v>65</v>
      </c>
      <c r="D93" s="61">
        <f>SUM(H93+L93+P93)</f>
        <v>14100</v>
      </c>
      <c r="E93" s="61">
        <f>SUM(I93+M93+Q93)</f>
        <v>14100</v>
      </c>
      <c r="F93" s="61">
        <f>SUM(J93+N93+R93)</f>
        <v>13600</v>
      </c>
      <c r="G93" s="128">
        <f>SUM(K93+O93+S93)</f>
        <v>0</v>
      </c>
      <c r="H93" s="117">
        <f>SUM(I93+K93)</f>
        <v>-2000</v>
      </c>
      <c r="I93" s="14">
        <v>-2000</v>
      </c>
      <c r="J93" s="14">
        <v>-2000</v>
      </c>
      <c r="K93" s="62"/>
      <c r="L93" s="133">
        <f>SUM(M93+O93)</f>
        <v>16100</v>
      </c>
      <c r="M93" s="14">
        <v>16100</v>
      </c>
      <c r="N93" s="14">
        <v>15600</v>
      </c>
      <c r="O93" s="107"/>
      <c r="P93" s="117">
        <f>SUM(Q93+S93)</f>
        <v>0</v>
      </c>
      <c r="Q93" s="14"/>
      <c r="R93" s="14">
        <v>0</v>
      </c>
      <c r="S93" s="62">
        <v>0</v>
      </c>
    </row>
    <row r="94" spans="2:19" ht="14.25" customHeight="1" x14ac:dyDescent="0.25">
      <c r="B94" s="22">
        <v>78</v>
      </c>
      <c r="C94" s="63"/>
      <c r="D94" s="61"/>
      <c r="E94" s="61"/>
      <c r="F94" s="61"/>
      <c r="G94" s="128"/>
      <c r="H94" s="117"/>
      <c r="I94" s="14"/>
      <c r="J94" s="14"/>
      <c r="K94" s="62"/>
      <c r="L94" s="133"/>
      <c r="M94" s="14"/>
      <c r="N94" s="14"/>
      <c r="O94" s="107"/>
      <c r="P94" s="117"/>
      <c r="Q94" s="6"/>
      <c r="R94" s="6"/>
      <c r="S94" s="8"/>
    </row>
    <row r="95" spans="2:19" ht="31.5" customHeight="1" x14ac:dyDescent="0.25">
      <c r="B95" s="22">
        <v>79</v>
      </c>
      <c r="C95" s="64" t="s">
        <v>88</v>
      </c>
      <c r="D95" s="9">
        <f>SUM(D97)</f>
        <v>-4452</v>
      </c>
      <c r="E95" s="9">
        <f t="shared" ref="E95:S95" si="37">SUM(E97)</f>
        <v>-4452</v>
      </c>
      <c r="F95" s="9">
        <f t="shared" si="37"/>
        <v>-450</v>
      </c>
      <c r="G95" s="111">
        <f t="shared" si="37"/>
        <v>0</v>
      </c>
      <c r="H95" s="116">
        <f t="shared" si="37"/>
        <v>3061</v>
      </c>
      <c r="I95" s="6">
        <f t="shared" si="37"/>
        <v>3061</v>
      </c>
      <c r="J95" s="6">
        <f t="shared" si="37"/>
        <v>6969</v>
      </c>
      <c r="K95" s="8">
        <f t="shared" si="37"/>
        <v>0</v>
      </c>
      <c r="L95" s="132">
        <f t="shared" si="37"/>
        <v>-7513</v>
      </c>
      <c r="M95" s="6">
        <f t="shared" si="37"/>
        <v>-7513</v>
      </c>
      <c r="N95" s="6">
        <f t="shared" si="37"/>
        <v>-7419</v>
      </c>
      <c r="O95" s="106">
        <f t="shared" si="37"/>
        <v>0</v>
      </c>
      <c r="P95" s="116">
        <f t="shared" si="37"/>
        <v>0</v>
      </c>
      <c r="Q95" s="6">
        <f t="shared" si="37"/>
        <v>0</v>
      </c>
      <c r="R95" s="6">
        <f t="shared" si="37"/>
        <v>0</v>
      </c>
      <c r="S95" s="8">
        <f t="shared" si="37"/>
        <v>0</v>
      </c>
    </row>
    <row r="96" spans="2:19" ht="15" customHeight="1" x14ac:dyDescent="0.25">
      <c r="B96" s="22">
        <v>80</v>
      </c>
      <c r="C96" s="64"/>
      <c r="D96" s="61"/>
      <c r="E96" s="61"/>
      <c r="F96" s="61"/>
      <c r="G96" s="128"/>
      <c r="H96" s="117"/>
      <c r="I96" s="14"/>
      <c r="J96" s="14"/>
      <c r="K96" s="62"/>
      <c r="L96" s="133"/>
      <c r="M96" s="14"/>
      <c r="N96" s="14"/>
      <c r="O96" s="107"/>
      <c r="P96" s="117"/>
      <c r="Q96" s="6"/>
      <c r="R96" s="6"/>
      <c r="S96" s="8"/>
    </row>
    <row r="97" spans="2:19" ht="17.25" customHeight="1" x14ac:dyDescent="0.25">
      <c r="B97" s="22">
        <v>81</v>
      </c>
      <c r="C97" s="64" t="s">
        <v>109</v>
      </c>
      <c r="D97" s="9">
        <f>SUM(D98:D100)</f>
        <v>-4452</v>
      </c>
      <c r="E97" s="9">
        <f>SUM(E98:E100)</f>
        <v>-4452</v>
      </c>
      <c r="F97" s="9">
        <f>SUM(F98:F100)</f>
        <v>-450</v>
      </c>
      <c r="G97" s="9">
        <f>SUM(G98:G100)</f>
        <v>0</v>
      </c>
      <c r="H97" s="116">
        <f t="shared" ref="H97:S97" si="38">SUM(H98:H100)</f>
        <v>3061</v>
      </c>
      <c r="I97" s="6">
        <f t="shared" si="38"/>
        <v>3061</v>
      </c>
      <c r="J97" s="6">
        <f t="shared" si="38"/>
        <v>6969</v>
      </c>
      <c r="K97" s="8">
        <f t="shared" si="38"/>
        <v>0</v>
      </c>
      <c r="L97" s="132">
        <f t="shared" si="38"/>
        <v>-7513</v>
      </c>
      <c r="M97" s="6">
        <f t="shared" si="38"/>
        <v>-7513</v>
      </c>
      <c r="N97" s="6">
        <f t="shared" si="38"/>
        <v>-7419</v>
      </c>
      <c r="O97" s="106">
        <f t="shared" si="38"/>
        <v>0</v>
      </c>
      <c r="P97" s="116">
        <f t="shared" si="38"/>
        <v>0</v>
      </c>
      <c r="Q97" s="6">
        <f t="shared" si="38"/>
        <v>0</v>
      </c>
      <c r="R97" s="6">
        <f t="shared" si="38"/>
        <v>0</v>
      </c>
      <c r="S97" s="8">
        <f t="shared" si="38"/>
        <v>0</v>
      </c>
    </row>
    <row r="98" spans="2:19" ht="30.75" customHeight="1" x14ac:dyDescent="0.25">
      <c r="B98" s="22">
        <v>82</v>
      </c>
      <c r="C98" s="63" t="s">
        <v>79</v>
      </c>
      <c r="D98" s="61">
        <f t="shared" ref="D98:G100" si="39">SUM(H98+L98+P98)</f>
        <v>22563</v>
      </c>
      <c r="E98" s="61">
        <f t="shared" si="39"/>
        <v>22563</v>
      </c>
      <c r="F98" s="61">
        <f t="shared" si="39"/>
        <v>22369</v>
      </c>
      <c r="G98" s="128">
        <f t="shared" si="39"/>
        <v>0</v>
      </c>
      <c r="H98" s="117">
        <f>SUM(I98+K98)</f>
        <v>7146</v>
      </c>
      <c r="I98" s="14">
        <v>7146</v>
      </c>
      <c r="J98" s="14">
        <v>7025</v>
      </c>
      <c r="K98" s="62"/>
      <c r="L98" s="133">
        <f>SUM(M98+O98)</f>
        <v>15417</v>
      </c>
      <c r="M98" s="14">
        <v>15417</v>
      </c>
      <c r="N98" s="14">
        <v>15344</v>
      </c>
      <c r="O98" s="107"/>
      <c r="P98" s="117">
        <f>SUM(Q98+S98)</f>
        <v>0</v>
      </c>
      <c r="Q98" s="14"/>
      <c r="R98" s="14">
        <v>0</v>
      </c>
      <c r="S98" s="62">
        <v>0</v>
      </c>
    </row>
    <row r="99" spans="2:19" ht="30" customHeight="1" x14ac:dyDescent="0.25">
      <c r="B99" s="22">
        <v>83</v>
      </c>
      <c r="C99" s="63" t="s">
        <v>80</v>
      </c>
      <c r="D99" s="61">
        <f t="shared" si="39"/>
        <v>-7060</v>
      </c>
      <c r="E99" s="61">
        <f t="shared" si="39"/>
        <v>-7060</v>
      </c>
      <c r="F99" s="61">
        <f t="shared" si="39"/>
        <v>-7056</v>
      </c>
      <c r="G99" s="128">
        <f t="shared" si="39"/>
        <v>0</v>
      </c>
      <c r="H99" s="117">
        <f>SUM(I99+K99)</f>
        <v>1210</v>
      </c>
      <c r="I99" s="14">
        <v>1210</v>
      </c>
      <c r="J99" s="14">
        <v>1184</v>
      </c>
      <c r="K99" s="62"/>
      <c r="L99" s="133">
        <f>SUM(M99+O99)</f>
        <v>-8270</v>
      </c>
      <c r="M99" s="14">
        <v>-8270</v>
      </c>
      <c r="N99" s="14">
        <v>-8240</v>
      </c>
      <c r="O99" s="107"/>
      <c r="P99" s="117">
        <f>SUM(Q99+S99)</f>
        <v>0</v>
      </c>
      <c r="Q99" s="14"/>
      <c r="R99" s="14"/>
      <c r="S99" s="62"/>
    </row>
    <row r="100" spans="2:19" ht="48.75" customHeight="1" x14ac:dyDescent="0.25">
      <c r="B100" s="22">
        <v>84</v>
      </c>
      <c r="C100" s="63" t="s">
        <v>123</v>
      </c>
      <c r="D100" s="61">
        <f t="shared" si="39"/>
        <v>-19955</v>
      </c>
      <c r="E100" s="61">
        <f t="shared" si="39"/>
        <v>-19955</v>
      </c>
      <c r="F100" s="61">
        <f t="shared" si="39"/>
        <v>-15763</v>
      </c>
      <c r="G100" s="128">
        <f t="shared" si="39"/>
        <v>0</v>
      </c>
      <c r="H100" s="117">
        <f>SUM(I100+K100)</f>
        <v>-5295</v>
      </c>
      <c r="I100" s="14">
        <v>-5295</v>
      </c>
      <c r="J100" s="14">
        <v>-1240</v>
      </c>
      <c r="K100" s="62"/>
      <c r="L100" s="133">
        <f>SUM(M100+O100)</f>
        <v>-14660</v>
      </c>
      <c r="M100" s="14">
        <v>-14660</v>
      </c>
      <c r="N100" s="14">
        <v>-14523</v>
      </c>
      <c r="O100" s="107"/>
      <c r="P100" s="117">
        <f>SUM(Q100+S100)</f>
        <v>0</v>
      </c>
      <c r="Q100" s="14"/>
      <c r="R100" s="14">
        <v>0</v>
      </c>
      <c r="S100" s="62">
        <v>0</v>
      </c>
    </row>
    <row r="101" spans="2:19" ht="15.75" x14ac:dyDescent="0.25">
      <c r="B101" s="22">
        <v>85</v>
      </c>
      <c r="C101" s="63"/>
      <c r="D101" s="61"/>
      <c r="E101" s="61"/>
      <c r="F101" s="61"/>
      <c r="G101" s="128"/>
      <c r="H101" s="116"/>
      <c r="I101" s="14"/>
      <c r="J101" s="14"/>
      <c r="K101" s="62"/>
      <c r="L101" s="132"/>
      <c r="M101" s="14"/>
      <c r="N101" s="14"/>
      <c r="O101" s="107"/>
      <c r="P101" s="116"/>
      <c r="Q101" s="14"/>
      <c r="R101" s="14"/>
      <c r="S101" s="62"/>
    </row>
    <row r="102" spans="2:19" ht="33" customHeight="1" x14ac:dyDescent="0.25">
      <c r="B102" s="22">
        <v>86</v>
      </c>
      <c r="C102" s="71" t="s">
        <v>90</v>
      </c>
      <c r="D102" s="9">
        <f>SUM(D104)</f>
        <v>16135</v>
      </c>
      <c r="E102" s="9">
        <f t="shared" ref="E102:S102" si="40">SUM(E104)</f>
        <v>16135</v>
      </c>
      <c r="F102" s="9">
        <f t="shared" si="40"/>
        <v>16135</v>
      </c>
      <c r="G102" s="111">
        <f t="shared" si="40"/>
        <v>0</v>
      </c>
      <c r="H102" s="116">
        <f t="shared" si="40"/>
        <v>16135</v>
      </c>
      <c r="I102" s="6">
        <f t="shared" si="40"/>
        <v>16135</v>
      </c>
      <c r="J102" s="6">
        <f t="shared" si="40"/>
        <v>16135</v>
      </c>
      <c r="K102" s="8">
        <f t="shared" si="40"/>
        <v>0</v>
      </c>
      <c r="L102" s="132">
        <f t="shared" si="40"/>
        <v>0</v>
      </c>
      <c r="M102" s="6">
        <f t="shared" si="40"/>
        <v>0</v>
      </c>
      <c r="N102" s="6">
        <f t="shared" si="40"/>
        <v>0</v>
      </c>
      <c r="O102" s="106">
        <f t="shared" si="40"/>
        <v>0</v>
      </c>
      <c r="P102" s="116">
        <f t="shared" si="40"/>
        <v>0</v>
      </c>
      <c r="Q102" s="6">
        <f t="shared" si="40"/>
        <v>0</v>
      </c>
      <c r="R102" s="6">
        <f t="shared" si="40"/>
        <v>0</v>
      </c>
      <c r="S102" s="8">
        <f t="shared" si="40"/>
        <v>0</v>
      </c>
    </row>
    <row r="103" spans="2:19" ht="15.75" x14ac:dyDescent="0.25">
      <c r="B103" s="22">
        <v>87</v>
      </c>
      <c r="C103" s="71"/>
      <c r="D103" s="61"/>
      <c r="E103" s="61"/>
      <c r="F103" s="61"/>
      <c r="G103" s="128"/>
      <c r="H103" s="117"/>
      <c r="I103" s="14"/>
      <c r="J103" s="14"/>
      <c r="K103" s="62"/>
      <c r="L103" s="133"/>
      <c r="M103" s="14"/>
      <c r="N103" s="14"/>
      <c r="O103" s="107"/>
      <c r="P103" s="117"/>
      <c r="Q103" s="14"/>
      <c r="R103" s="14"/>
      <c r="S103" s="62"/>
    </row>
    <row r="104" spans="2:19" ht="15.75" x14ac:dyDescent="0.25">
      <c r="B104" s="22">
        <v>88</v>
      </c>
      <c r="C104" s="64" t="s">
        <v>124</v>
      </c>
      <c r="D104" s="9">
        <f>SUM(D105)</f>
        <v>16135</v>
      </c>
      <c r="E104" s="9">
        <f t="shared" ref="E104:S104" si="41">SUM(E105)</f>
        <v>16135</v>
      </c>
      <c r="F104" s="9">
        <f t="shared" si="41"/>
        <v>16135</v>
      </c>
      <c r="G104" s="111">
        <f t="shared" si="41"/>
        <v>0</v>
      </c>
      <c r="H104" s="116">
        <f t="shared" si="41"/>
        <v>16135</v>
      </c>
      <c r="I104" s="6">
        <f t="shared" si="41"/>
        <v>16135</v>
      </c>
      <c r="J104" s="6">
        <f t="shared" si="41"/>
        <v>16135</v>
      </c>
      <c r="K104" s="8">
        <f t="shared" si="41"/>
        <v>0</v>
      </c>
      <c r="L104" s="132">
        <f t="shared" si="41"/>
        <v>0</v>
      </c>
      <c r="M104" s="6">
        <f t="shared" si="41"/>
        <v>0</v>
      </c>
      <c r="N104" s="6">
        <f t="shared" si="41"/>
        <v>0</v>
      </c>
      <c r="O104" s="106">
        <f t="shared" si="41"/>
        <v>0</v>
      </c>
      <c r="P104" s="116">
        <f t="shared" si="41"/>
        <v>0</v>
      </c>
      <c r="Q104" s="6">
        <f t="shared" si="41"/>
        <v>0</v>
      </c>
      <c r="R104" s="6">
        <f t="shared" si="41"/>
        <v>0</v>
      </c>
      <c r="S104" s="8">
        <f t="shared" si="41"/>
        <v>0</v>
      </c>
    </row>
    <row r="105" spans="2:19" ht="15.75" x14ac:dyDescent="0.25">
      <c r="B105" s="22">
        <v>89</v>
      </c>
      <c r="C105" s="63" t="s">
        <v>89</v>
      </c>
      <c r="D105" s="61">
        <f>SUM(H105,L105,P105)</f>
        <v>16135</v>
      </c>
      <c r="E105" s="61">
        <f>SUM(I105,M105,Q105)</f>
        <v>16135</v>
      </c>
      <c r="F105" s="61">
        <f>SUM(J105,N105,R105)</f>
        <v>16135</v>
      </c>
      <c r="G105" s="128">
        <f>SUM(K105,O105,S105)</f>
        <v>0</v>
      </c>
      <c r="H105" s="117">
        <f>SUM(I105,K105)</f>
        <v>16135</v>
      </c>
      <c r="I105" s="14">
        <v>16135</v>
      </c>
      <c r="J105" s="14">
        <v>16135</v>
      </c>
      <c r="K105" s="62">
        <v>0</v>
      </c>
      <c r="L105" s="133">
        <f>SUM(M105,O105)</f>
        <v>0</v>
      </c>
      <c r="M105" s="14"/>
      <c r="N105" s="14"/>
      <c r="O105" s="106"/>
      <c r="P105" s="117">
        <f>SUM(Q105+S105)</f>
        <v>0</v>
      </c>
      <c r="Q105" s="14"/>
      <c r="R105" s="14"/>
      <c r="S105" s="62"/>
    </row>
    <row r="106" spans="2:19" ht="16.5" thickBot="1" x14ac:dyDescent="0.3">
      <c r="B106" s="22">
        <v>90</v>
      </c>
      <c r="C106" s="72"/>
      <c r="D106" s="66"/>
      <c r="E106" s="66"/>
      <c r="F106" s="66"/>
      <c r="G106" s="129"/>
      <c r="H106" s="119"/>
      <c r="I106" s="65"/>
      <c r="J106" s="65"/>
      <c r="K106" s="68"/>
      <c r="L106" s="135"/>
      <c r="M106" s="67"/>
      <c r="N106" s="67"/>
      <c r="O106" s="110"/>
      <c r="P106" s="119"/>
      <c r="Q106" s="65"/>
      <c r="R106" s="65"/>
      <c r="S106" s="68"/>
    </row>
    <row r="107" spans="2:19" ht="41.25" customHeight="1" thickBot="1" x14ac:dyDescent="0.3">
      <c r="B107" s="22">
        <v>91</v>
      </c>
      <c r="C107" s="12" t="s">
        <v>142</v>
      </c>
      <c r="D107" s="58">
        <f t="shared" ref="D107:S107" si="42">SUM(D108+D116+D121+D126)</f>
        <v>17908</v>
      </c>
      <c r="E107" s="58">
        <f t="shared" si="42"/>
        <v>17908</v>
      </c>
      <c r="F107" s="58">
        <f t="shared" si="42"/>
        <v>21938</v>
      </c>
      <c r="G107" s="58">
        <f t="shared" si="42"/>
        <v>0</v>
      </c>
      <c r="H107" s="114">
        <f t="shared" si="42"/>
        <v>17508</v>
      </c>
      <c r="I107" s="58">
        <f t="shared" si="42"/>
        <v>17508</v>
      </c>
      <c r="J107" s="144">
        <f t="shared" si="42"/>
        <v>21938</v>
      </c>
      <c r="K107" s="145">
        <f t="shared" si="42"/>
        <v>0</v>
      </c>
      <c r="L107" s="130">
        <f t="shared" si="42"/>
        <v>0</v>
      </c>
      <c r="M107" s="58">
        <f t="shared" si="42"/>
        <v>0</v>
      </c>
      <c r="N107" s="58">
        <f t="shared" si="42"/>
        <v>0</v>
      </c>
      <c r="O107" s="104">
        <f t="shared" si="42"/>
        <v>0</v>
      </c>
      <c r="P107" s="114">
        <f t="shared" si="42"/>
        <v>400</v>
      </c>
      <c r="Q107" s="58">
        <f t="shared" si="42"/>
        <v>400</v>
      </c>
      <c r="R107" s="58">
        <f t="shared" si="42"/>
        <v>0</v>
      </c>
      <c r="S107" s="59">
        <f t="shared" si="42"/>
        <v>0</v>
      </c>
    </row>
    <row r="108" spans="2:19" ht="15.75" x14ac:dyDescent="0.25">
      <c r="B108" s="22">
        <v>92</v>
      </c>
      <c r="C108" s="45" t="s">
        <v>98</v>
      </c>
      <c r="D108" s="60">
        <f>SUM(D109,D112)</f>
        <v>0</v>
      </c>
      <c r="E108" s="60">
        <f t="shared" ref="E108:S108" si="43">SUM(E109,E112)</f>
        <v>0</v>
      </c>
      <c r="F108" s="60">
        <f t="shared" si="43"/>
        <v>0</v>
      </c>
      <c r="G108" s="60">
        <f t="shared" si="43"/>
        <v>0</v>
      </c>
      <c r="H108" s="74">
        <f t="shared" si="43"/>
        <v>0</v>
      </c>
      <c r="I108" s="74">
        <f t="shared" si="43"/>
        <v>0</v>
      </c>
      <c r="J108" s="74">
        <f t="shared" si="43"/>
        <v>0</v>
      </c>
      <c r="K108" s="74">
        <f t="shared" si="43"/>
        <v>0</v>
      </c>
      <c r="L108" s="74">
        <f t="shared" si="43"/>
        <v>0</v>
      </c>
      <c r="M108" s="74">
        <f t="shared" si="43"/>
        <v>0</v>
      </c>
      <c r="N108" s="74">
        <f t="shared" si="43"/>
        <v>0</v>
      </c>
      <c r="O108" s="74">
        <f t="shared" si="43"/>
        <v>0</v>
      </c>
      <c r="P108" s="74">
        <f t="shared" si="43"/>
        <v>0</v>
      </c>
      <c r="Q108" s="74">
        <f t="shared" si="43"/>
        <v>0</v>
      </c>
      <c r="R108" s="74">
        <f t="shared" si="43"/>
        <v>0</v>
      </c>
      <c r="S108" s="74">
        <f t="shared" si="43"/>
        <v>0</v>
      </c>
    </row>
    <row r="109" spans="2:19" ht="15.75" x14ac:dyDescent="0.25">
      <c r="B109" s="22">
        <v>93</v>
      </c>
      <c r="C109" s="64" t="s">
        <v>151</v>
      </c>
      <c r="D109" s="9">
        <f>SUM(D110)</f>
        <v>0</v>
      </c>
      <c r="E109" s="9">
        <f t="shared" ref="E109:S109" si="44">SUM(E110)</f>
        <v>0</v>
      </c>
      <c r="F109" s="9">
        <f t="shared" si="44"/>
        <v>0</v>
      </c>
      <c r="G109" s="9">
        <f t="shared" si="44"/>
        <v>0</v>
      </c>
      <c r="H109" s="6">
        <f t="shared" si="44"/>
        <v>0</v>
      </c>
      <c r="I109" s="6">
        <f t="shared" si="44"/>
        <v>0</v>
      </c>
      <c r="J109" s="6">
        <f t="shared" si="44"/>
        <v>0</v>
      </c>
      <c r="K109" s="6">
        <f t="shared" si="44"/>
        <v>0</v>
      </c>
      <c r="L109" s="6">
        <f t="shared" si="44"/>
        <v>0</v>
      </c>
      <c r="M109" s="6">
        <f t="shared" si="44"/>
        <v>0</v>
      </c>
      <c r="N109" s="6">
        <f t="shared" si="44"/>
        <v>0</v>
      </c>
      <c r="O109" s="6">
        <f t="shared" si="44"/>
        <v>0</v>
      </c>
      <c r="P109" s="6">
        <f t="shared" si="44"/>
        <v>0</v>
      </c>
      <c r="Q109" s="6">
        <f t="shared" si="44"/>
        <v>0</v>
      </c>
      <c r="R109" s="6">
        <f t="shared" si="44"/>
        <v>0</v>
      </c>
      <c r="S109" s="6">
        <f t="shared" si="44"/>
        <v>0</v>
      </c>
    </row>
    <row r="110" spans="2:19" ht="15.75" x14ac:dyDescent="0.25">
      <c r="B110" s="22">
        <v>94</v>
      </c>
      <c r="C110" s="69" t="s">
        <v>132</v>
      </c>
      <c r="D110" s="61">
        <f t="shared" ref="D110:G115" si="45">SUM(H110,L110,P110)</f>
        <v>0</v>
      </c>
      <c r="E110" s="61">
        <f t="shared" si="45"/>
        <v>0</v>
      </c>
      <c r="F110" s="61">
        <f t="shared" si="45"/>
        <v>0</v>
      </c>
      <c r="G110" s="128">
        <f t="shared" si="45"/>
        <v>0</v>
      </c>
      <c r="H110" s="117">
        <f t="shared" ref="H110:H115" si="46">SUM(I110+K110)</f>
        <v>0</v>
      </c>
      <c r="I110" s="14"/>
      <c r="J110" s="14">
        <v>0</v>
      </c>
      <c r="K110" s="62">
        <v>0</v>
      </c>
      <c r="L110" s="133">
        <f t="shared" ref="L110:L115" si="47">SUM(M110+O110)</f>
        <v>0</v>
      </c>
      <c r="M110" s="14"/>
      <c r="N110" s="14"/>
      <c r="O110" s="107"/>
      <c r="P110" s="117">
        <f t="shared" ref="P110:P115" si="48">SUM(Q110,S110)</f>
        <v>0</v>
      </c>
      <c r="Q110" s="14"/>
      <c r="R110" s="14"/>
      <c r="S110" s="62"/>
    </row>
    <row r="111" spans="2:19" ht="15.75" x14ac:dyDescent="0.25">
      <c r="B111" s="22">
        <v>95</v>
      </c>
      <c r="C111" s="69"/>
      <c r="D111" s="61"/>
      <c r="E111" s="61"/>
      <c r="F111" s="61"/>
      <c r="G111" s="128"/>
      <c r="H111" s="117"/>
      <c r="I111" s="14"/>
      <c r="J111" s="14"/>
      <c r="K111" s="62"/>
      <c r="L111" s="133"/>
      <c r="M111" s="14"/>
      <c r="N111" s="14"/>
      <c r="O111" s="107"/>
      <c r="P111" s="117"/>
      <c r="Q111" s="14"/>
      <c r="R111" s="14"/>
      <c r="S111" s="62"/>
    </row>
    <row r="112" spans="2:19" ht="15.75" x14ac:dyDescent="0.25">
      <c r="B112" s="22">
        <v>96</v>
      </c>
      <c r="C112" s="64" t="s">
        <v>110</v>
      </c>
      <c r="D112" s="9">
        <f t="shared" ref="D112:S112" si="49">SUM(D113,D114:D115)</f>
        <v>0</v>
      </c>
      <c r="E112" s="9">
        <f t="shared" si="49"/>
        <v>0</v>
      </c>
      <c r="F112" s="9">
        <f t="shared" si="49"/>
        <v>0</v>
      </c>
      <c r="G112" s="9">
        <f t="shared" si="49"/>
        <v>0</v>
      </c>
      <c r="H112" s="6">
        <f t="shared" si="49"/>
        <v>0</v>
      </c>
      <c r="I112" s="6">
        <f t="shared" si="49"/>
        <v>0</v>
      </c>
      <c r="J112" s="6">
        <f t="shared" si="49"/>
        <v>0</v>
      </c>
      <c r="K112" s="6">
        <f t="shared" si="49"/>
        <v>0</v>
      </c>
      <c r="L112" s="6">
        <f t="shared" si="49"/>
        <v>0</v>
      </c>
      <c r="M112" s="6">
        <f t="shared" si="49"/>
        <v>0</v>
      </c>
      <c r="N112" s="6">
        <f t="shared" si="49"/>
        <v>0</v>
      </c>
      <c r="O112" s="6">
        <f t="shared" si="49"/>
        <v>0</v>
      </c>
      <c r="P112" s="6">
        <f t="shared" si="49"/>
        <v>0</v>
      </c>
      <c r="Q112" s="6">
        <f t="shared" si="49"/>
        <v>0</v>
      </c>
      <c r="R112" s="6">
        <f t="shared" si="49"/>
        <v>0</v>
      </c>
      <c r="S112" s="6">
        <f t="shared" si="49"/>
        <v>0</v>
      </c>
    </row>
    <row r="113" spans="2:19" ht="15.75" x14ac:dyDescent="0.25">
      <c r="B113" s="22">
        <v>97</v>
      </c>
      <c r="C113" s="63" t="s">
        <v>131</v>
      </c>
      <c r="D113" s="61">
        <f t="shared" si="45"/>
        <v>0</v>
      </c>
      <c r="E113" s="61">
        <f t="shared" si="45"/>
        <v>0</v>
      </c>
      <c r="F113" s="61">
        <f t="shared" si="45"/>
        <v>0</v>
      </c>
      <c r="G113" s="128">
        <f t="shared" si="45"/>
        <v>0</v>
      </c>
      <c r="H113" s="117">
        <f t="shared" si="46"/>
        <v>0</v>
      </c>
      <c r="I113" s="14"/>
      <c r="J113" s="14">
        <v>0</v>
      </c>
      <c r="K113" s="62">
        <v>0</v>
      </c>
      <c r="L113" s="133">
        <f t="shared" si="47"/>
        <v>0</v>
      </c>
      <c r="M113" s="14"/>
      <c r="N113" s="14"/>
      <c r="O113" s="107"/>
      <c r="P113" s="117">
        <f t="shared" si="48"/>
        <v>0</v>
      </c>
      <c r="Q113" s="14"/>
      <c r="R113" s="14"/>
      <c r="S113" s="62"/>
    </row>
    <row r="114" spans="2:19" ht="15.75" x14ac:dyDescent="0.25">
      <c r="B114" s="22">
        <v>98</v>
      </c>
      <c r="C114" s="14" t="s">
        <v>147</v>
      </c>
      <c r="D114" s="61">
        <f t="shared" si="45"/>
        <v>0</v>
      </c>
      <c r="E114" s="61">
        <f t="shared" si="45"/>
        <v>0</v>
      </c>
      <c r="F114" s="61">
        <f t="shared" si="45"/>
        <v>0</v>
      </c>
      <c r="G114" s="128">
        <f t="shared" si="45"/>
        <v>0</v>
      </c>
      <c r="H114" s="117">
        <f t="shared" si="46"/>
        <v>0</v>
      </c>
      <c r="I114" s="14"/>
      <c r="J114" s="14">
        <v>0</v>
      </c>
      <c r="K114" s="62">
        <v>0</v>
      </c>
      <c r="L114" s="133">
        <f t="shared" si="47"/>
        <v>0</v>
      </c>
      <c r="M114" s="14"/>
      <c r="N114" s="14"/>
      <c r="O114" s="107"/>
      <c r="P114" s="117">
        <f t="shared" si="48"/>
        <v>0</v>
      </c>
      <c r="Q114" s="14"/>
      <c r="R114" s="14"/>
      <c r="S114" s="62"/>
    </row>
    <row r="115" spans="2:19" ht="15.75" x14ac:dyDescent="0.25">
      <c r="B115" s="22">
        <v>99</v>
      </c>
      <c r="C115" s="14"/>
      <c r="D115" s="61">
        <f t="shared" si="45"/>
        <v>0</v>
      </c>
      <c r="E115" s="61">
        <f t="shared" si="45"/>
        <v>0</v>
      </c>
      <c r="F115" s="61">
        <f t="shared" si="45"/>
        <v>0</v>
      </c>
      <c r="G115" s="128">
        <f t="shared" si="45"/>
        <v>0</v>
      </c>
      <c r="H115" s="117">
        <f t="shared" si="46"/>
        <v>0</v>
      </c>
      <c r="I115" s="14"/>
      <c r="J115" s="14"/>
      <c r="K115" s="62">
        <v>0</v>
      </c>
      <c r="L115" s="133">
        <f t="shared" si="47"/>
        <v>0</v>
      </c>
      <c r="M115" s="14"/>
      <c r="N115" s="14"/>
      <c r="O115" s="107"/>
      <c r="P115" s="117">
        <f t="shared" si="48"/>
        <v>0</v>
      </c>
      <c r="Q115" s="14"/>
      <c r="R115" s="14"/>
      <c r="S115" s="62"/>
    </row>
    <row r="116" spans="2:19" ht="15.75" x14ac:dyDescent="0.25">
      <c r="B116" s="22">
        <v>100</v>
      </c>
      <c r="C116" s="64" t="s">
        <v>91</v>
      </c>
      <c r="D116" s="9">
        <f>SUM(D118)</f>
        <v>-12930</v>
      </c>
      <c r="E116" s="9">
        <f t="shared" ref="E116:S116" si="50">SUM(E118)</f>
        <v>-12930</v>
      </c>
      <c r="F116" s="9">
        <f t="shared" si="50"/>
        <v>-8390</v>
      </c>
      <c r="G116" s="111">
        <f t="shared" si="50"/>
        <v>0</v>
      </c>
      <c r="H116" s="116">
        <f t="shared" si="50"/>
        <v>-12930</v>
      </c>
      <c r="I116" s="6">
        <f t="shared" si="50"/>
        <v>-12930</v>
      </c>
      <c r="J116" s="6">
        <f t="shared" si="50"/>
        <v>-8390</v>
      </c>
      <c r="K116" s="8">
        <f t="shared" si="50"/>
        <v>0</v>
      </c>
      <c r="L116" s="132">
        <f t="shared" si="50"/>
        <v>0</v>
      </c>
      <c r="M116" s="6">
        <f t="shared" si="50"/>
        <v>0</v>
      </c>
      <c r="N116" s="6">
        <f t="shared" si="50"/>
        <v>0</v>
      </c>
      <c r="O116" s="106">
        <f t="shared" si="50"/>
        <v>0</v>
      </c>
      <c r="P116" s="116">
        <f t="shared" si="50"/>
        <v>0</v>
      </c>
      <c r="Q116" s="6">
        <f t="shared" si="50"/>
        <v>0</v>
      </c>
      <c r="R116" s="6">
        <f t="shared" si="50"/>
        <v>0</v>
      </c>
      <c r="S116" s="8">
        <f t="shared" si="50"/>
        <v>0</v>
      </c>
    </row>
    <row r="117" spans="2:19" ht="15.75" x14ac:dyDescent="0.25">
      <c r="B117" s="22">
        <v>101</v>
      </c>
      <c r="C117" s="64"/>
      <c r="D117" s="9"/>
      <c r="E117" s="9"/>
      <c r="F117" s="9"/>
      <c r="G117" s="111"/>
      <c r="H117" s="116"/>
      <c r="I117" s="6"/>
      <c r="J117" s="6"/>
      <c r="K117" s="8"/>
      <c r="L117" s="132"/>
      <c r="M117" s="6"/>
      <c r="N117" s="6"/>
      <c r="O117" s="106"/>
      <c r="P117" s="116"/>
      <c r="Q117" s="6"/>
      <c r="R117" s="6"/>
      <c r="S117" s="8"/>
    </row>
    <row r="118" spans="2:19" ht="15.75" x14ac:dyDescent="0.25">
      <c r="B118" s="22">
        <v>102</v>
      </c>
      <c r="C118" s="64" t="s">
        <v>110</v>
      </c>
      <c r="D118" s="9">
        <f>SUM(D119:D120)</f>
        <v>-12930</v>
      </c>
      <c r="E118" s="9">
        <f t="shared" ref="E118:S118" si="51">SUM(E119:E120)</f>
        <v>-12930</v>
      </c>
      <c r="F118" s="9">
        <f t="shared" si="51"/>
        <v>-8390</v>
      </c>
      <c r="G118" s="111">
        <f t="shared" si="51"/>
        <v>0</v>
      </c>
      <c r="H118" s="116">
        <f t="shared" si="51"/>
        <v>-12930</v>
      </c>
      <c r="I118" s="6">
        <f t="shared" si="51"/>
        <v>-12930</v>
      </c>
      <c r="J118" s="6">
        <f t="shared" si="51"/>
        <v>-8390</v>
      </c>
      <c r="K118" s="8">
        <f t="shared" si="51"/>
        <v>0</v>
      </c>
      <c r="L118" s="132">
        <f t="shared" si="51"/>
        <v>0</v>
      </c>
      <c r="M118" s="6">
        <f t="shared" si="51"/>
        <v>0</v>
      </c>
      <c r="N118" s="6">
        <f t="shared" si="51"/>
        <v>0</v>
      </c>
      <c r="O118" s="106">
        <f t="shared" si="51"/>
        <v>0</v>
      </c>
      <c r="P118" s="116">
        <f t="shared" si="51"/>
        <v>0</v>
      </c>
      <c r="Q118" s="6">
        <f t="shared" si="51"/>
        <v>0</v>
      </c>
      <c r="R118" s="6">
        <f t="shared" si="51"/>
        <v>0</v>
      </c>
      <c r="S118" s="8">
        <f t="shared" si="51"/>
        <v>0</v>
      </c>
    </row>
    <row r="119" spans="2:19" ht="15" customHeight="1" x14ac:dyDescent="0.25">
      <c r="B119" s="22">
        <v>103</v>
      </c>
      <c r="C119" s="14" t="s">
        <v>3</v>
      </c>
      <c r="D119" s="61">
        <f t="shared" ref="D119:G120" si="52">SUM(H119+L119+P119)</f>
        <v>-8390</v>
      </c>
      <c r="E119" s="61">
        <f t="shared" si="52"/>
        <v>-8390</v>
      </c>
      <c r="F119" s="61">
        <f t="shared" si="52"/>
        <v>-8390</v>
      </c>
      <c r="G119" s="128">
        <f t="shared" si="52"/>
        <v>0</v>
      </c>
      <c r="H119" s="117">
        <f>SUM(I119+K119)</f>
        <v>-8390</v>
      </c>
      <c r="I119" s="14">
        <v>-8390</v>
      </c>
      <c r="J119" s="14">
        <v>-8390</v>
      </c>
      <c r="K119" s="62"/>
      <c r="L119" s="133"/>
      <c r="M119" s="14"/>
      <c r="N119" s="6"/>
      <c r="O119" s="106"/>
      <c r="P119" s="117">
        <f>SUM(Q119+S119)</f>
        <v>0</v>
      </c>
      <c r="Q119" s="14"/>
      <c r="R119" s="14">
        <v>0</v>
      </c>
      <c r="S119" s="62">
        <v>0</v>
      </c>
    </row>
    <row r="120" spans="2:19" ht="17.25" customHeight="1" x14ac:dyDescent="0.25">
      <c r="B120" s="22">
        <v>104</v>
      </c>
      <c r="C120" s="14" t="s">
        <v>149</v>
      </c>
      <c r="D120" s="61">
        <f t="shared" si="52"/>
        <v>-4540</v>
      </c>
      <c r="E120" s="61">
        <f t="shared" si="52"/>
        <v>-4540</v>
      </c>
      <c r="F120" s="61">
        <f t="shared" si="52"/>
        <v>0</v>
      </c>
      <c r="G120" s="128">
        <f t="shared" si="52"/>
        <v>0</v>
      </c>
      <c r="H120" s="117">
        <f>SUM(I120+K120)</f>
        <v>-4540</v>
      </c>
      <c r="I120" s="14">
        <v>-4540</v>
      </c>
      <c r="J120" s="6"/>
      <c r="K120" s="8"/>
      <c r="L120" s="132"/>
      <c r="M120" s="6"/>
      <c r="N120" s="6"/>
      <c r="O120" s="106"/>
      <c r="P120" s="116"/>
      <c r="Q120" s="6"/>
      <c r="R120" s="6"/>
      <c r="S120" s="8"/>
    </row>
    <row r="121" spans="2:19" ht="15" customHeight="1" x14ac:dyDescent="0.25">
      <c r="B121" s="22">
        <v>105</v>
      </c>
      <c r="C121" s="6" t="s">
        <v>92</v>
      </c>
      <c r="D121" s="9">
        <f>SUM(D123)</f>
        <v>26268</v>
      </c>
      <c r="E121" s="9">
        <f t="shared" ref="E121:S121" si="53">SUM(E123)</f>
        <v>26268</v>
      </c>
      <c r="F121" s="9">
        <f t="shared" si="53"/>
        <v>26158</v>
      </c>
      <c r="G121" s="111">
        <f t="shared" si="53"/>
        <v>0</v>
      </c>
      <c r="H121" s="116">
        <f t="shared" si="53"/>
        <v>26268</v>
      </c>
      <c r="I121" s="6">
        <f t="shared" si="53"/>
        <v>26268</v>
      </c>
      <c r="J121" s="6">
        <f t="shared" si="53"/>
        <v>26158</v>
      </c>
      <c r="K121" s="8">
        <f t="shared" si="53"/>
        <v>0</v>
      </c>
      <c r="L121" s="132">
        <f t="shared" si="53"/>
        <v>0</v>
      </c>
      <c r="M121" s="6">
        <f t="shared" si="53"/>
        <v>0</v>
      </c>
      <c r="N121" s="6">
        <f t="shared" si="53"/>
        <v>0</v>
      </c>
      <c r="O121" s="106">
        <f t="shared" si="53"/>
        <v>0</v>
      </c>
      <c r="P121" s="116">
        <f t="shared" si="53"/>
        <v>0</v>
      </c>
      <c r="Q121" s="6">
        <f t="shared" si="53"/>
        <v>0</v>
      </c>
      <c r="R121" s="6">
        <f t="shared" si="53"/>
        <v>0</v>
      </c>
      <c r="S121" s="8">
        <f t="shared" si="53"/>
        <v>0</v>
      </c>
    </row>
    <row r="122" spans="2:19" ht="15.75" customHeight="1" x14ac:dyDescent="0.25">
      <c r="B122" s="22">
        <v>106</v>
      </c>
      <c r="C122" s="6"/>
      <c r="D122" s="9"/>
      <c r="E122" s="9"/>
      <c r="F122" s="9"/>
      <c r="G122" s="111"/>
      <c r="H122" s="116"/>
      <c r="I122" s="6"/>
      <c r="J122" s="6"/>
      <c r="K122" s="8"/>
      <c r="L122" s="132"/>
      <c r="M122" s="6"/>
      <c r="N122" s="6"/>
      <c r="O122" s="106"/>
      <c r="P122" s="116"/>
      <c r="Q122" s="6"/>
      <c r="R122" s="6"/>
      <c r="S122" s="8"/>
    </row>
    <row r="123" spans="2:19" ht="15.75" x14ac:dyDescent="0.25">
      <c r="B123" s="22">
        <v>107</v>
      </c>
      <c r="C123" s="64" t="s">
        <v>110</v>
      </c>
      <c r="D123" s="9">
        <f>SUM(D124)</f>
        <v>26268</v>
      </c>
      <c r="E123" s="9">
        <f t="shared" ref="E123:S123" si="54">SUM(E124)</f>
        <v>26268</v>
      </c>
      <c r="F123" s="9">
        <f t="shared" si="54"/>
        <v>26158</v>
      </c>
      <c r="G123" s="111">
        <f t="shared" si="54"/>
        <v>0</v>
      </c>
      <c r="H123" s="116">
        <f t="shared" si="54"/>
        <v>26268</v>
      </c>
      <c r="I123" s="6">
        <f t="shared" si="54"/>
        <v>26268</v>
      </c>
      <c r="J123" s="6">
        <f t="shared" si="54"/>
        <v>26158</v>
      </c>
      <c r="K123" s="8">
        <f t="shared" si="54"/>
        <v>0</v>
      </c>
      <c r="L123" s="132">
        <f t="shared" si="54"/>
        <v>0</v>
      </c>
      <c r="M123" s="6">
        <f t="shared" si="54"/>
        <v>0</v>
      </c>
      <c r="N123" s="6">
        <f t="shared" si="54"/>
        <v>0</v>
      </c>
      <c r="O123" s="106">
        <f t="shared" si="54"/>
        <v>0</v>
      </c>
      <c r="P123" s="116">
        <f t="shared" si="54"/>
        <v>0</v>
      </c>
      <c r="Q123" s="6">
        <f t="shared" si="54"/>
        <v>0</v>
      </c>
      <c r="R123" s="6">
        <f t="shared" si="54"/>
        <v>0</v>
      </c>
      <c r="S123" s="8">
        <f t="shared" si="54"/>
        <v>0</v>
      </c>
    </row>
    <row r="124" spans="2:19" ht="15" customHeight="1" x14ac:dyDescent="0.25">
      <c r="B124" s="22">
        <v>108</v>
      </c>
      <c r="C124" s="14" t="s">
        <v>93</v>
      </c>
      <c r="D124" s="61">
        <f>SUM(H124+L124+P124)</f>
        <v>26268</v>
      </c>
      <c r="E124" s="61">
        <f>SUM(I124+M124+Q124)</f>
        <v>26268</v>
      </c>
      <c r="F124" s="61">
        <f>SUM(J124+N124+R124)</f>
        <v>26158</v>
      </c>
      <c r="G124" s="128">
        <f>SUM(K124+O124+S124)</f>
        <v>0</v>
      </c>
      <c r="H124" s="117">
        <f>SUM(I124+K124)</f>
        <v>26268</v>
      </c>
      <c r="I124" s="14">
        <v>26268</v>
      </c>
      <c r="J124" s="14">
        <v>26158</v>
      </c>
      <c r="K124" s="62"/>
      <c r="L124" s="133"/>
      <c r="M124" s="14"/>
      <c r="N124" s="14"/>
      <c r="O124" s="106"/>
      <c r="P124" s="117">
        <f>SUM(Q124+S124)</f>
        <v>0</v>
      </c>
      <c r="Q124" s="14"/>
      <c r="R124" s="14"/>
      <c r="S124" s="62"/>
    </row>
    <row r="125" spans="2:19" ht="12.75" customHeight="1" x14ac:dyDescent="0.25">
      <c r="B125" s="22">
        <v>109</v>
      </c>
      <c r="C125" s="6"/>
      <c r="D125" s="9"/>
      <c r="E125" s="9"/>
      <c r="F125" s="9"/>
      <c r="G125" s="111"/>
      <c r="H125" s="116"/>
      <c r="I125" s="6"/>
      <c r="J125" s="6"/>
      <c r="K125" s="8"/>
      <c r="L125" s="132"/>
      <c r="M125" s="6"/>
      <c r="N125" s="6"/>
      <c r="O125" s="106"/>
      <c r="P125" s="116"/>
      <c r="Q125" s="6"/>
      <c r="R125" s="6"/>
      <c r="S125" s="8"/>
    </row>
    <row r="126" spans="2:19" ht="15" customHeight="1" x14ac:dyDescent="0.25">
      <c r="B126" s="22">
        <v>110</v>
      </c>
      <c r="C126" s="6" t="s">
        <v>94</v>
      </c>
      <c r="D126" s="9">
        <f>SUM(D128)</f>
        <v>4570</v>
      </c>
      <c r="E126" s="9">
        <f t="shared" ref="E126:S126" si="55">SUM(E128)</f>
        <v>4570</v>
      </c>
      <c r="F126" s="9">
        <f t="shared" si="55"/>
        <v>4170</v>
      </c>
      <c r="G126" s="111">
        <f t="shared" si="55"/>
        <v>0</v>
      </c>
      <c r="H126" s="116">
        <f t="shared" si="55"/>
        <v>4170</v>
      </c>
      <c r="I126" s="6">
        <f t="shared" si="55"/>
        <v>4170</v>
      </c>
      <c r="J126" s="6">
        <f t="shared" si="55"/>
        <v>4170</v>
      </c>
      <c r="K126" s="8">
        <f t="shared" si="55"/>
        <v>0</v>
      </c>
      <c r="L126" s="132">
        <f t="shared" si="55"/>
        <v>0</v>
      </c>
      <c r="M126" s="6">
        <f t="shared" si="55"/>
        <v>0</v>
      </c>
      <c r="N126" s="6">
        <f t="shared" si="55"/>
        <v>0</v>
      </c>
      <c r="O126" s="106">
        <f t="shared" si="55"/>
        <v>0</v>
      </c>
      <c r="P126" s="116">
        <f t="shared" si="55"/>
        <v>400</v>
      </c>
      <c r="Q126" s="6">
        <f t="shared" si="55"/>
        <v>400</v>
      </c>
      <c r="R126" s="6">
        <f t="shared" si="55"/>
        <v>0</v>
      </c>
      <c r="S126" s="8">
        <f t="shared" si="55"/>
        <v>0</v>
      </c>
    </row>
    <row r="127" spans="2:19" ht="15" customHeight="1" x14ac:dyDescent="0.25">
      <c r="B127" s="22">
        <v>111</v>
      </c>
      <c r="C127" s="6"/>
      <c r="D127" s="9"/>
      <c r="E127" s="9"/>
      <c r="F127" s="9"/>
      <c r="G127" s="111"/>
      <c r="H127" s="116"/>
      <c r="I127" s="6"/>
      <c r="J127" s="6"/>
      <c r="K127" s="8"/>
      <c r="L127" s="132"/>
      <c r="M127" s="6"/>
      <c r="N127" s="6"/>
      <c r="O127" s="106"/>
      <c r="P127" s="116"/>
      <c r="Q127" s="6"/>
      <c r="R127" s="6"/>
      <c r="S127" s="8"/>
    </row>
    <row r="128" spans="2:19" ht="15.75" x14ac:dyDescent="0.25">
      <c r="B128" s="22">
        <v>112</v>
      </c>
      <c r="C128" s="64" t="s">
        <v>110</v>
      </c>
      <c r="D128" s="9">
        <f>SUM(D129)</f>
        <v>4570</v>
      </c>
      <c r="E128" s="9">
        <f t="shared" ref="E128:R128" si="56">SUM(E129)</f>
        <v>4570</v>
      </c>
      <c r="F128" s="9">
        <f t="shared" si="56"/>
        <v>4170</v>
      </c>
      <c r="G128" s="111">
        <f t="shared" si="56"/>
        <v>0</v>
      </c>
      <c r="H128" s="116">
        <f t="shared" si="56"/>
        <v>4170</v>
      </c>
      <c r="I128" s="6">
        <f t="shared" si="56"/>
        <v>4170</v>
      </c>
      <c r="J128" s="6">
        <f t="shared" si="56"/>
        <v>4170</v>
      </c>
      <c r="K128" s="8">
        <f t="shared" si="56"/>
        <v>0</v>
      </c>
      <c r="L128" s="132">
        <f t="shared" si="56"/>
        <v>0</v>
      </c>
      <c r="M128" s="6">
        <f t="shared" si="56"/>
        <v>0</v>
      </c>
      <c r="N128" s="6">
        <f t="shared" si="56"/>
        <v>0</v>
      </c>
      <c r="O128" s="106">
        <f t="shared" si="56"/>
        <v>0</v>
      </c>
      <c r="P128" s="116">
        <f t="shared" si="56"/>
        <v>400</v>
      </c>
      <c r="Q128" s="6">
        <f t="shared" si="56"/>
        <v>400</v>
      </c>
      <c r="R128" s="6">
        <f t="shared" si="56"/>
        <v>0</v>
      </c>
      <c r="S128" s="8">
        <f>SUM(S129)</f>
        <v>0</v>
      </c>
    </row>
    <row r="129" spans="2:19" ht="15" customHeight="1" x14ac:dyDescent="0.25">
      <c r="B129" s="22">
        <v>113</v>
      </c>
      <c r="C129" s="14" t="s">
        <v>36</v>
      </c>
      <c r="D129" s="61">
        <f>SUM(H129+L129+P129)</f>
        <v>4570</v>
      </c>
      <c r="E129" s="61">
        <f>SUM(I129+M129+Q129)</f>
        <v>4570</v>
      </c>
      <c r="F129" s="61">
        <f>SUM(J129+N129+R129)</f>
        <v>4170</v>
      </c>
      <c r="G129" s="128">
        <f>SUM(K129+O129+S129)</f>
        <v>0</v>
      </c>
      <c r="H129" s="117">
        <f>SUM(I129+K129)</f>
        <v>4170</v>
      </c>
      <c r="I129" s="14">
        <v>4170</v>
      </c>
      <c r="J129" s="14">
        <v>4170</v>
      </c>
      <c r="K129" s="62"/>
      <c r="L129" s="133"/>
      <c r="M129" s="14"/>
      <c r="N129" s="6"/>
      <c r="O129" s="106"/>
      <c r="P129" s="117">
        <f>SUM(Q129+S129)</f>
        <v>400</v>
      </c>
      <c r="Q129" s="14">
        <v>400</v>
      </c>
      <c r="R129" s="14">
        <v>0</v>
      </c>
      <c r="S129" s="62"/>
    </row>
    <row r="130" spans="2:19" ht="16.5" thickBot="1" x14ac:dyDescent="0.3">
      <c r="B130" s="22">
        <v>114</v>
      </c>
      <c r="C130" s="65"/>
      <c r="D130" s="66"/>
      <c r="E130" s="66"/>
      <c r="F130" s="66"/>
      <c r="G130" s="129"/>
      <c r="H130" s="119"/>
      <c r="I130" s="65"/>
      <c r="J130" s="65"/>
      <c r="K130" s="68"/>
      <c r="L130" s="135"/>
      <c r="M130" s="65"/>
      <c r="N130" s="65"/>
      <c r="O130" s="108"/>
      <c r="P130" s="119"/>
      <c r="Q130" s="65"/>
      <c r="R130" s="65"/>
      <c r="S130" s="68"/>
    </row>
    <row r="131" spans="2:19" ht="54" customHeight="1" thickBot="1" x14ac:dyDescent="0.3">
      <c r="B131" s="22">
        <v>115</v>
      </c>
      <c r="C131" s="12" t="s">
        <v>141</v>
      </c>
      <c r="D131" s="58">
        <f>SUM(D132)</f>
        <v>24846</v>
      </c>
      <c r="E131" s="58">
        <f t="shared" ref="E131:S132" si="57">SUM(E132)</f>
        <v>-16000</v>
      </c>
      <c r="F131" s="58">
        <f t="shared" si="57"/>
        <v>0</v>
      </c>
      <c r="G131" s="104">
        <f t="shared" si="57"/>
        <v>40846</v>
      </c>
      <c r="H131" s="114">
        <f t="shared" si="57"/>
        <v>-29500</v>
      </c>
      <c r="I131" s="58">
        <f t="shared" si="57"/>
        <v>-16000</v>
      </c>
      <c r="J131" s="58">
        <f t="shared" si="57"/>
        <v>0</v>
      </c>
      <c r="K131" s="59">
        <f t="shared" si="57"/>
        <v>-13500</v>
      </c>
      <c r="L131" s="130">
        <f t="shared" si="57"/>
        <v>54346</v>
      </c>
      <c r="M131" s="58">
        <f t="shared" si="57"/>
        <v>0</v>
      </c>
      <c r="N131" s="58">
        <f t="shared" si="57"/>
        <v>0</v>
      </c>
      <c r="O131" s="104">
        <f t="shared" si="57"/>
        <v>54346</v>
      </c>
      <c r="P131" s="114">
        <f t="shared" si="57"/>
        <v>0</v>
      </c>
      <c r="Q131" s="58">
        <f t="shared" si="57"/>
        <v>0</v>
      </c>
      <c r="R131" s="58">
        <f t="shared" si="57"/>
        <v>0</v>
      </c>
      <c r="S131" s="59">
        <f t="shared" si="57"/>
        <v>0</v>
      </c>
    </row>
    <row r="132" spans="2:19" ht="15.75" x14ac:dyDescent="0.25">
      <c r="B132" s="22">
        <v>116</v>
      </c>
      <c r="C132" s="45" t="s">
        <v>98</v>
      </c>
      <c r="D132" s="60">
        <f>SUM(D133)</f>
        <v>24846</v>
      </c>
      <c r="E132" s="60">
        <f t="shared" si="57"/>
        <v>-16000</v>
      </c>
      <c r="F132" s="60">
        <f t="shared" si="57"/>
        <v>0</v>
      </c>
      <c r="G132" s="127">
        <f t="shared" si="57"/>
        <v>40846</v>
      </c>
      <c r="H132" s="115">
        <f t="shared" si="57"/>
        <v>-29500</v>
      </c>
      <c r="I132" s="74">
        <f t="shared" si="57"/>
        <v>-16000</v>
      </c>
      <c r="J132" s="74">
        <f t="shared" si="57"/>
        <v>0</v>
      </c>
      <c r="K132" s="81">
        <f t="shared" si="57"/>
        <v>-13500</v>
      </c>
      <c r="L132" s="131">
        <f t="shared" si="57"/>
        <v>54346</v>
      </c>
      <c r="M132" s="74">
        <f t="shared" si="57"/>
        <v>0</v>
      </c>
      <c r="N132" s="74">
        <f t="shared" si="57"/>
        <v>0</v>
      </c>
      <c r="O132" s="105">
        <f t="shared" si="57"/>
        <v>54346</v>
      </c>
      <c r="P132" s="115">
        <f t="shared" si="57"/>
        <v>0</v>
      </c>
      <c r="Q132" s="74">
        <f t="shared" si="57"/>
        <v>0</v>
      </c>
      <c r="R132" s="74">
        <f t="shared" si="57"/>
        <v>0</v>
      </c>
      <c r="S132" s="81">
        <f t="shared" si="57"/>
        <v>0</v>
      </c>
    </row>
    <row r="133" spans="2:19" ht="15" customHeight="1" x14ac:dyDescent="0.25">
      <c r="B133" s="22">
        <v>117</v>
      </c>
      <c r="C133" s="6" t="s">
        <v>107</v>
      </c>
      <c r="D133" s="9">
        <f t="shared" ref="D133:S133" si="58">SUM(D135:D140)</f>
        <v>24846</v>
      </c>
      <c r="E133" s="9">
        <f t="shared" si="58"/>
        <v>-16000</v>
      </c>
      <c r="F133" s="9">
        <f t="shared" si="58"/>
        <v>0</v>
      </c>
      <c r="G133" s="9">
        <f t="shared" si="58"/>
        <v>40846</v>
      </c>
      <c r="H133" s="116">
        <f t="shared" si="58"/>
        <v>-29500</v>
      </c>
      <c r="I133" s="6">
        <f t="shared" si="58"/>
        <v>-16000</v>
      </c>
      <c r="J133" s="6">
        <f t="shared" si="58"/>
        <v>0</v>
      </c>
      <c r="K133" s="8">
        <f t="shared" si="58"/>
        <v>-13500</v>
      </c>
      <c r="L133" s="132">
        <f t="shared" si="58"/>
        <v>54346</v>
      </c>
      <c r="M133" s="6">
        <f>SUM(M135:M140)</f>
        <v>0</v>
      </c>
      <c r="N133" s="6">
        <f>SUM(N135:N140)</f>
        <v>0</v>
      </c>
      <c r="O133" s="106">
        <f>SUM(O135:O140)</f>
        <v>54346</v>
      </c>
      <c r="P133" s="116">
        <f t="shared" si="58"/>
        <v>0</v>
      </c>
      <c r="Q133" s="6">
        <f t="shared" si="58"/>
        <v>0</v>
      </c>
      <c r="R133" s="6">
        <f t="shared" si="58"/>
        <v>0</v>
      </c>
      <c r="S133" s="8">
        <f t="shared" si="58"/>
        <v>0</v>
      </c>
    </row>
    <row r="134" spans="2:19" ht="15.75" customHeight="1" x14ac:dyDescent="0.25">
      <c r="B134" s="22">
        <v>118</v>
      </c>
      <c r="C134" s="6"/>
      <c r="D134" s="9"/>
      <c r="E134" s="9"/>
      <c r="F134" s="9"/>
      <c r="G134" s="111"/>
      <c r="H134" s="116"/>
      <c r="I134" s="6"/>
      <c r="J134" s="6"/>
      <c r="K134" s="8"/>
      <c r="L134" s="132"/>
      <c r="M134" s="6"/>
      <c r="N134" s="6"/>
      <c r="O134" s="106"/>
      <c r="P134" s="116"/>
      <c r="Q134" s="6"/>
      <c r="R134" s="6"/>
      <c r="S134" s="8"/>
    </row>
    <row r="135" spans="2:19" ht="15.75" x14ac:dyDescent="0.25">
      <c r="B135" s="22">
        <v>119</v>
      </c>
      <c r="C135" s="73" t="s">
        <v>120</v>
      </c>
      <c r="D135" s="61">
        <f t="shared" ref="D135:G139" si="59">SUM(H135,L135,P135)</f>
        <v>-25000</v>
      </c>
      <c r="E135" s="61">
        <f>SUM(I135,M135,Q135)</f>
        <v>-16000</v>
      </c>
      <c r="F135" s="61">
        <f>SUM(J135,N135,R135)</f>
        <v>0</v>
      </c>
      <c r="G135" s="128">
        <f>SUM(K135,O135,S135)</f>
        <v>-9000</v>
      </c>
      <c r="H135" s="117">
        <f t="shared" ref="H135:H140" si="60">SUM(I135+K135)</f>
        <v>-25000</v>
      </c>
      <c r="I135" s="14">
        <v>-16000</v>
      </c>
      <c r="J135" s="14"/>
      <c r="K135" s="62">
        <v>-9000</v>
      </c>
      <c r="L135" s="133">
        <f t="shared" ref="L135:L140" si="61">SUM(M135+O135)</f>
        <v>0</v>
      </c>
      <c r="M135" s="14"/>
      <c r="N135" s="14"/>
      <c r="O135" s="107"/>
      <c r="P135" s="117">
        <f t="shared" ref="P135:P140" si="62">SUM(Q135+S135)</f>
        <v>0</v>
      </c>
      <c r="Q135" s="14"/>
      <c r="R135" s="14"/>
      <c r="S135" s="62"/>
    </row>
    <row r="136" spans="2:19" ht="18" customHeight="1" x14ac:dyDescent="0.25">
      <c r="B136" s="22">
        <v>120</v>
      </c>
      <c r="C136" s="63" t="s">
        <v>121</v>
      </c>
      <c r="D136" s="61">
        <f t="shared" si="59"/>
        <v>-4500</v>
      </c>
      <c r="E136" s="61">
        <f t="shared" si="59"/>
        <v>0</v>
      </c>
      <c r="F136" s="61">
        <f t="shared" si="59"/>
        <v>0</v>
      </c>
      <c r="G136" s="128">
        <f t="shared" si="59"/>
        <v>-4500</v>
      </c>
      <c r="H136" s="117">
        <f t="shared" si="60"/>
        <v>-4500</v>
      </c>
      <c r="I136" s="14"/>
      <c r="J136" s="14"/>
      <c r="K136" s="62">
        <v>-4500</v>
      </c>
      <c r="L136" s="133">
        <f t="shared" si="61"/>
        <v>0</v>
      </c>
      <c r="M136" s="14"/>
      <c r="N136" s="14"/>
      <c r="O136" s="107"/>
      <c r="P136" s="117">
        <f t="shared" si="62"/>
        <v>0</v>
      </c>
      <c r="Q136" s="14"/>
      <c r="R136" s="14"/>
      <c r="S136" s="62"/>
    </row>
    <row r="137" spans="2:19" ht="18" customHeight="1" x14ac:dyDescent="0.25">
      <c r="B137" s="22">
        <v>121</v>
      </c>
      <c r="C137" s="14" t="s">
        <v>54</v>
      </c>
      <c r="D137" s="61">
        <f t="shared" si="59"/>
        <v>0</v>
      </c>
      <c r="E137" s="61">
        <f t="shared" si="59"/>
        <v>0</v>
      </c>
      <c r="F137" s="61">
        <f t="shared" si="59"/>
        <v>0</v>
      </c>
      <c r="G137" s="128">
        <f t="shared" si="59"/>
        <v>0</v>
      </c>
      <c r="H137" s="117">
        <f t="shared" si="60"/>
        <v>0</v>
      </c>
      <c r="I137" s="14"/>
      <c r="J137" s="14"/>
      <c r="K137" s="62"/>
      <c r="L137" s="133">
        <f t="shared" si="61"/>
        <v>0</v>
      </c>
      <c r="M137" s="14"/>
      <c r="N137" s="14"/>
      <c r="O137" s="107"/>
      <c r="P137" s="117">
        <f t="shared" si="62"/>
        <v>0</v>
      </c>
      <c r="Q137" s="14"/>
      <c r="R137" s="14"/>
      <c r="S137" s="62"/>
    </row>
    <row r="138" spans="2:19" ht="104.25" customHeight="1" x14ac:dyDescent="0.25">
      <c r="B138" s="22">
        <v>122</v>
      </c>
      <c r="C138" s="63" t="s">
        <v>186</v>
      </c>
      <c r="D138" s="61">
        <f t="shared" si="59"/>
        <v>54346</v>
      </c>
      <c r="E138" s="61">
        <f t="shared" si="59"/>
        <v>0</v>
      </c>
      <c r="F138" s="61">
        <f t="shared" si="59"/>
        <v>0</v>
      </c>
      <c r="G138" s="128">
        <f t="shared" si="59"/>
        <v>54346</v>
      </c>
      <c r="H138" s="117">
        <f t="shared" si="60"/>
        <v>0</v>
      </c>
      <c r="I138" s="14"/>
      <c r="J138" s="14"/>
      <c r="K138" s="62"/>
      <c r="L138" s="133">
        <f t="shared" si="61"/>
        <v>54346</v>
      </c>
      <c r="M138" s="14"/>
      <c r="N138" s="14"/>
      <c r="O138" s="107">
        <v>54346</v>
      </c>
      <c r="P138" s="117">
        <f t="shared" si="62"/>
        <v>0</v>
      </c>
      <c r="Q138" s="14"/>
      <c r="R138" s="14"/>
      <c r="S138" s="62"/>
    </row>
    <row r="139" spans="2:19" ht="36.75" customHeight="1" x14ac:dyDescent="0.25">
      <c r="B139" s="22"/>
      <c r="C139" s="63" t="s">
        <v>175</v>
      </c>
      <c r="D139" s="61">
        <f t="shared" si="59"/>
        <v>0</v>
      </c>
      <c r="E139" s="61">
        <f t="shared" ref="E139:G140" si="63">SUM(I139,M139,Q139)</f>
        <v>0</v>
      </c>
      <c r="F139" s="61">
        <f t="shared" si="63"/>
        <v>0</v>
      </c>
      <c r="G139" s="128">
        <f t="shared" si="63"/>
        <v>0</v>
      </c>
      <c r="H139" s="117">
        <f t="shared" si="60"/>
        <v>0</v>
      </c>
      <c r="I139" s="14"/>
      <c r="J139" s="14"/>
      <c r="K139" s="62"/>
      <c r="L139" s="133">
        <f t="shared" si="61"/>
        <v>0</v>
      </c>
      <c r="M139" s="14"/>
      <c r="N139" s="14"/>
      <c r="O139" s="107"/>
      <c r="P139" s="117">
        <f t="shared" si="62"/>
        <v>0</v>
      </c>
      <c r="Q139" s="14"/>
      <c r="R139" s="14"/>
      <c r="S139" s="62"/>
    </row>
    <row r="140" spans="2:19" ht="31.5" x14ac:dyDescent="0.25">
      <c r="B140" s="22">
        <v>123</v>
      </c>
      <c r="C140" s="73" t="s">
        <v>153</v>
      </c>
      <c r="D140" s="61">
        <f>SUM(H140,L140,P140)</f>
        <v>0</v>
      </c>
      <c r="E140" s="61">
        <f t="shared" si="63"/>
        <v>0</v>
      </c>
      <c r="F140" s="61">
        <f t="shared" si="63"/>
        <v>0</v>
      </c>
      <c r="G140" s="128">
        <f t="shared" si="63"/>
        <v>0</v>
      </c>
      <c r="H140" s="116">
        <f t="shared" si="60"/>
        <v>0</v>
      </c>
      <c r="I140" s="14"/>
      <c r="J140" s="14">
        <v>0</v>
      </c>
      <c r="K140" s="62"/>
      <c r="L140" s="133">
        <f t="shared" si="61"/>
        <v>0</v>
      </c>
      <c r="M140" s="14"/>
      <c r="N140" s="14"/>
      <c r="O140" s="107"/>
      <c r="P140" s="116">
        <f t="shared" si="62"/>
        <v>0</v>
      </c>
      <c r="Q140" s="14"/>
      <c r="R140" s="14"/>
      <c r="S140" s="62"/>
    </row>
    <row r="141" spans="2:19" ht="16.5" thickBot="1" x14ac:dyDescent="0.3">
      <c r="B141" s="22"/>
      <c r="C141" s="72"/>
      <c r="D141" s="66"/>
      <c r="E141" s="66"/>
      <c r="F141" s="66"/>
      <c r="G141" s="129"/>
      <c r="H141" s="119"/>
      <c r="I141" s="65"/>
      <c r="J141" s="65"/>
      <c r="K141" s="68"/>
      <c r="L141" s="135"/>
      <c r="M141" s="65"/>
      <c r="N141" s="65"/>
      <c r="O141" s="108"/>
      <c r="P141" s="119"/>
      <c r="Q141" s="65"/>
      <c r="R141" s="65"/>
      <c r="S141" s="68"/>
    </row>
    <row r="142" spans="2:19" ht="33.75" customHeight="1" thickBot="1" x14ac:dyDescent="0.3">
      <c r="B142" s="22">
        <v>124</v>
      </c>
      <c r="C142" s="12" t="s">
        <v>140</v>
      </c>
      <c r="D142" s="58">
        <f>SUM(D143)</f>
        <v>-366</v>
      </c>
      <c r="E142" s="58">
        <f t="shared" ref="E142:S142" si="64">SUM(E143)</f>
        <v>7564</v>
      </c>
      <c r="F142" s="58">
        <f t="shared" si="64"/>
        <v>7065</v>
      </c>
      <c r="G142" s="104">
        <f t="shared" si="64"/>
        <v>-7930</v>
      </c>
      <c r="H142" s="114">
        <f t="shared" si="64"/>
        <v>-366</v>
      </c>
      <c r="I142" s="58">
        <f t="shared" si="64"/>
        <v>7564</v>
      </c>
      <c r="J142" s="58">
        <f t="shared" si="64"/>
        <v>7065</v>
      </c>
      <c r="K142" s="59">
        <f t="shared" si="64"/>
        <v>-7930</v>
      </c>
      <c r="L142" s="130">
        <f t="shared" si="64"/>
        <v>0</v>
      </c>
      <c r="M142" s="58">
        <f t="shared" si="64"/>
        <v>0</v>
      </c>
      <c r="N142" s="58">
        <f t="shared" si="64"/>
        <v>0</v>
      </c>
      <c r="O142" s="104">
        <f t="shared" si="64"/>
        <v>0</v>
      </c>
      <c r="P142" s="114">
        <f t="shared" si="64"/>
        <v>0</v>
      </c>
      <c r="Q142" s="58">
        <f t="shared" si="64"/>
        <v>0</v>
      </c>
      <c r="R142" s="58">
        <f t="shared" si="64"/>
        <v>0</v>
      </c>
      <c r="S142" s="59">
        <f t="shared" si="64"/>
        <v>0</v>
      </c>
    </row>
    <row r="143" spans="2:19" ht="15.75" x14ac:dyDescent="0.25">
      <c r="B143" s="22">
        <v>125</v>
      </c>
      <c r="C143" s="45" t="s">
        <v>98</v>
      </c>
      <c r="D143" s="60">
        <f t="shared" ref="D143:S143" si="65">SUM(D144+D155+D159+D165)</f>
        <v>-366</v>
      </c>
      <c r="E143" s="60">
        <f t="shared" si="65"/>
        <v>7564</v>
      </c>
      <c r="F143" s="60">
        <f t="shared" si="65"/>
        <v>7065</v>
      </c>
      <c r="G143" s="60">
        <f t="shared" si="65"/>
        <v>-7930</v>
      </c>
      <c r="H143" s="115">
        <f t="shared" si="65"/>
        <v>-366</v>
      </c>
      <c r="I143" s="74">
        <f t="shared" si="65"/>
        <v>7564</v>
      </c>
      <c r="J143" s="74">
        <f t="shared" si="65"/>
        <v>7065</v>
      </c>
      <c r="K143" s="81">
        <f t="shared" si="65"/>
        <v>-7930</v>
      </c>
      <c r="L143" s="131">
        <f t="shared" si="65"/>
        <v>0</v>
      </c>
      <c r="M143" s="74">
        <f t="shared" si="65"/>
        <v>0</v>
      </c>
      <c r="N143" s="74">
        <f t="shared" si="65"/>
        <v>0</v>
      </c>
      <c r="O143" s="105">
        <f t="shared" si="65"/>
        <v>0</v>
      </c>
      <c r="P143" s="115">
        <f t="shared" si="65"/>
        <v>0</v>
      </c>
      <c r="Q143" s="74">
        <f t="shared" si="65"/>
        <v>0</v>
      </c>
      <c r="R143" s="74">
        <f t="shared" si="65"/>
        <v>0</v>
      </c>
      <c r="S143" s="81">
        <f t="shared" si="65"/>
        <v>0</v>
      </c>
    </row>
    <row r="144" spans="2:19" ht="15.75" x14ac:dyDescent="0.25">
      <c r="B144" s="22">
        <v>126</v>
      </c>
      <c r="C144" s="64" t="s">
        <v>111</v>
      </c>
      <c r="D144" s="9">
        <f>SUM(D145:D154)</f>
        <v>7564</v>
      </c>
      <c r="E144" s="9">
        <f t="shared" ref="E144:S144" si="66">SUM(E145:E154)</f>
        <v>7564</v>
      </c>
      <c r="F144" s="9">
        <f t="shared" si="66"/>
        <v>7065</v>
      </c>
      <c r="G144" s="111">
        <f t="shared" si="66"/>
        <v>0</v>
      </c>
      <c r="H144" s="116">
        <f t="shared" si="66"/>
        <v>7564</v>
      </c>
      <c r="I144" s="6">
        <f t="shared" si="66"/>
        <v>7564</v>
      </c>
      <c r="J144" s="6">
        <f t="shared" si="66"/>
        <v>7065</v>
      </c>
      <c r="K144" s="8">
        <f t="shared" si="66"/>
        <v>0</v>
      </c>
      <c r="L144" s="132">
        <f t="shared" si="66"/>
        <v>0</v>
      </c>
      <c r="M144" s="6">
        <f t="shared" si="66"/>
        <v>0</v>
      </c>
      <c r="N144" s="6">
        <f t="shared" si="66"/>
        <v>0</v>
      </c>
      <c r="O144" s="106">
        <f t="shared" si="66"/>
        <v>0</v>
      </c>
      <c r="P144" s="116">
        <f t="shared" si="66"/>
        <v>0</v>
      </c>
      <c r="Q144" s="6">
        <f t="shared" si="66"/>
        <v>0</v>
      </c>
      <c r="R144" s="6">
        <f t="shared" si="66"/>
        <v>0</v>
      </c>
      <c r="S144" s="8">
        <f t="shared" si="66"/>
        <v>0</v>
      </c>
    </row>
    <row r="145" spans="2:19" ht="15.75" x14ac:dyDescent="0.25">
      <c r="B145" s="22">
        <v>127</v>
      </c>
      <c r="C145" s="14" t="s">
        <v>41</v>
      </c>
      <c r="D145" s="61">
        <f t="shared" ref="D145:G149" si="67">SUM(H145,L145,P145)</f>
        <v>0</v>
      </c>
      <c r="E145" s="61">
        <f t="shared" si="67"/>
        <v>0</v>
      </c>
      <c r="F145" s="61">
        <f t="shared" si="67"/>
        <v>0</v>
      </c>
      <c r="G145" s="128">
        <f t="shared" si="67"/>
        <v>0</v>
      </c>
      <c r="H145" s="117">
        <f>SUM(I145+K145)</f>
        <v>0</v>
      </c>
      <c r="I145" s="14"/>
      <c r="J145" s="14"/>
      <c r="K145" s="62"/>
      <c r="L145" s="133">
        <f>SUM(M145+O145)</f>
        <v>0</v>
      </c>
      <c r="M145" s="14"/>
      <c r="N145" s="14"/>
      <c r="O145" s="107"/>
      <c r="P145" s="117">
        <f>SUM(Q145,S145)</f>
        <v>0</v>
      </c>
      <c r="Q145" s="14"/>
      <c r="R145" s="14"/>
      <c r="S145" s="62"/>
    </row>
    <row r="146" spans="2:19" ht="15.75" x14ac:dyDescent="0.25">
      <c r="B146" s="22">
        <v>128</v>
      </c>
      <c r="C146" s="14" t="s">
        <v>42</v>
      </c>
      <c r="D146" s="61">
        <f t="shared" si="67"/>
        <v>0</v>
      </c>
      <c r="E146" s="61">
        <f t="shared" si="67"/>
        <v>0</v>
      </c>
      <c r="F146" s="61">
        <f t="shared" si="67"/>
        <v>0</v>
      </c>
      <c r="G146" s="128">
        <f t="shared" si="67"/>
        <v>0</v>
      </c>
      <c r="H146" s="117">
        <f t="shared" ref="H146:H169" si="68">SUM(I146+K146)</f>
        <v>0</v>
      </c>
      <c r="I146" s="14"/>
      <c r="J146" s="14"/>
      <c r="K146" s="62"/>
      <c r="L146" s="133">
        <f t="shared" ref="L146:L169" si="69">SUM(M146+O146)</f>
        <v>0</v>
      </c>
      <c r="M146" s="14"/>
      <c r="N146" s="14"/>
      <c r="O146" s="107"/>
      <c r="P146" s="117">
        <f t="shared" ref="P146:P169" si="70">SUM(Q146,S146)</f>
        <v>0</v>
      </c>
      <c r="Q146" s="14"/>
      <c r="R146" s="14"/>
      <c r="S146" s="62"/>
    </row>
    <row r="147" spans="2:19" ht="15.75" x14ac:dyDescent="0.25">
      <c r="B147" s="22">
        <v>129</v>
      </c>
      <c r="C147" s="14" t="s">
        <v>81</v>
      </c>
      <c r="D147" s="61">
        <f t="shared" si="67"/>
        <v>0</v>
      </c>
      <c r="E147" s="61">
        <f t="shared" si="67"/>
        <v>0</v>
      </c>
      <c r="F147" s="61">
        <f t="shared" si="67"/>
        <v>0</v>
      </c>
      <c r="G147" s="128">
        <f t="shared" si="67"/>
        <v>0</v>
      </c>
      <c r="H147" s="117">
        <f t="shared" si="68"/>
        <v>0</v>
      </c>
      <c r="I147" s="14"/>
      <c r="J147" s="14"/>
      <c r="K147" s="62"/>
      <c r="L147" s="133">
        <f t="shared" si="69"/>
        <v>0</v>
      </c>
      <c r="M147" s="14"/>
      <c r="N147" s="14"/>
      <c r="O147" s="107"/>
      <c r="P147" s="117">
        <f t="shared" si="70"/>
        <v>0</v>
      </c>
      <c r="Q147" s="14"/>
      <c r="R147" s="14"/>
      <c r="S147" s="62"/>
    </row>
    <row r="148" spans="2:19" ht="15.75" x14ac:dyDescent="0.25">
      <c r="B148" s="22">
        <v>130</v>
      </c>
      <c r="C148" s="14" t="s">
        <v>44</v>
      </c>
      <c r="D148" s="61">
        <f t="shared" si="67"/>
        <v>0</v>
      </c>
      <c r="E148" s="61">
        <f t="shared" si="67"/>
        <v>0</v>
      </c>
      <c r="F148" s="61">
        <f t="shared" si="67"/>
        <v>0</v>
      </c>
      <c r="G148" s="128">
        <f t="shared" si="67"/>
        <v>0</v>
      </c>
      <c r="H148" s="117">
        <f t="shared" si="68"/>
        <v>0</v>
      </c>
      <c r="I148" s="14"/>
      <c r="J148" s="14"/>
      <c r="K148" s="62"/>
      <c r="L148" s="133">
        <f t="shared" si="69"/>
        <v>0</v>
      </c>
      <c r="M148" s="14"/>
      <c r="N148" s="14"/>
      <c r="O148" s="107"/>
      <c r="P148" s="117">
        <f t="shared" si="70"/>
        <v>0</v>
      </c>
      <c r="Q148" s="14"/>
      <c r="R148" s="14"/>
      <c r="S148" s="62"/>
    </row>
    <row r="149" spans="2:19" ht="15.75" x14ac:dyDescent="0.25">
      <c r="B149" s="22">
        <v>131</v>
      </c>
      <c r="C149" s="14" t="s">
        <v>43</v>
      </c>
      <c r="D149" s="61">
        <f t="shared" si="67"/>
        <v>0</v>
      </c>
      <c r="E149" s="61">
        <f t="shared" si="67"/>
        <v>0</v>
      </c>
      <c r="F149" s="61">
        <f t="shared" si="67"/>
        <v>0</v>
      </c>
      <c r="G149" s="128">
        <f t="shared" si="67"/>
        <v>0</v>
      </c>
      <c r="H149" s="117">
        <f t="shared" si="68"/>
        <v>0</v>
      </c>
      <c r="I149" s="14"/>
      <c r="J149" s="14"/>
      <c r="K149" s="62"/>
      <c r="L149" s="133">
        <f t="shared" si="69"/>
        <v>0</v>
      </c>
      <c r="M149" s="14"/>
      <c r="N149" s="14"/>
      <c r="O149" s="107"/>
      <c r="P149" s="117">
        <f t="shared" si="70"/>
        <v>0</v>
      </c>
      <c r="Q149" s="14"/>
      <c r="R149" s="14"/>
      <c r="S149" s="62"/>
    </row>
    <row r="150" spans="2:19" ht="15.75" x14ac:dyDescent="0.25">
      <c r="B150" s="22">
        <v>132</v>
      </c>
      <c r="C150" s="14" t="s">
        <v>56</v>
      </c>
      <c r="D150" s="61">
        <f t="shared" ref="D150:G154" si="71">SUM(H150,L150,P150)</f>
        <v>2398</v>
      </c>
      <c r="E150" s="61">
        <f t="shared" si="71"/>
        <v>2398</v>
      </c>
      <c r="F150" s="61">
        <f t="shared" si="71"/>
        <v>2398</v>
      </c>
      <c r="G150" s="128">
        <f t="shared" si="71"/>
        <v>0</v>
      </c>
      <c r="H150" s="117">
        <f t="shared" si="68"/>
        <v>2398</v>
      </c>
      <c r="I150" s="14">
        <v>2398</v>
      </c>
      <c r="J150" s="14">
        <v>2398</v>
      </c>
      <c r="K150" s="62"/>
      <c r="L150" s="133">
        <f t="shared" si="69"/>
        <v>0</v>
      </c>
      <c r="M150" s="14"/>
      <c r="N150" s="14"/>
      <c r="O150" s="107"/>
      <c r="P150" s="117">
        <f t="shared" si="70"/>
        <v>0</v>
      </c>
      <c r="Q150" s="14"/>
      <c r="R150" s="14">
        <v>0</v>
      </c>
      <c r="S150" s="62">
        <v>0</v>
      </c>
    </row>
    <row r="151" spans="2:19" ht="15.75" x14ac:dyDescent="0.25">
      <c r="B151" s="22">
        <v>133</v>
      </c>
      <c r="C151" s="14" t="s">
        <v>39</v>
      </c>
      <c r="D151" s="61">
        <f t="shared" si="71"/>
        <v>1567</v>
      </c>
      <c r="E151" s="61">
        <f t="shared" si="71"/>
        <v>1567</v>
      </c>
      <c r="F151" s="61">
        <f t="shared" si="71"/>
        <v>1567</v>
      </c>
      <c r="G151" s="128">
        <f t="shared" si="71"/>
        <v>0</v>
      </c>
      <c r="H151" s="117">
        <f t="shared" si="68"/>
        <v>1567</v>
      </c>
      <c r="I151" s="14">
        <v>1567</v>
      </c>
      <c r="J151" s="14">
        <v>1567</v>
      </c>
      <c r="K151" s="62"/>
      <c r="L151" s="133">
        <f t="shared" si="69"/>
        <v>0</v>
      </c>
      <c r="M151" s="14"/>
      <c r="N151" s="14"/>
      <c r="O151" s="107"/>
      <c r="P151" s="117">
        <f t="shared" si="70"/>
        <v>0</v>
      </c>
      <c r="Q151" s="14"/>
      <c r="R151" s="14">
        <v>0</v>
      </c>
      <c r="S151" s="62">
        <v>0</v>
      </c>
    </row>
    <row r="152" spans="2:19" ht="15.75" x14ac:dyDescent="0.25">
      <c r="B152" s="22">
        <v>134</v>
      </c>
      <c r="C152" s="14" t="s">
        <v>38</v>
      </c>
      <c r="D152" s="61">
        <f t="shared" si="71"/>
        <v>2599</v>
      </c>
      <c r="E152" s="61">
        <f t="shared" si="71"/>
        <v>2599</v>
      </c>
      <c r="F152" s="61">
        <f t="shared" si="71"/>
        <v>2100</v>
      </c>
      <c r="G152" s="128">
        <f t="shared" si="71"/>
        <v>0</v>
      </c>
      <c r="H152" s="117">
        <f t="shared" si="68"/>
        <v>2599</v>
      </c>
      <c r="I152" s="14">
        <v>2599</v>
      </c>
      <c r="J152" s="14">
        <v>2100</v>
      </c>
      <c r="K152" s="62"/>
      <c r="L152" s="133">
        <f t="shared" si="69"/>
        <v>0</v>
      </c>
      <c r="M152" s="14"/>
      <c r="N152" s="14"/>
      <c r="O152" s="107"/>
      <c r="P152" s="117">
        <f t="shared" si="70"/>
        <v>0</v>
      </c>
      <c r="Q152" s="14"/>
      <c r="R152" s="14">
        <v>0</v>
      </c>
      <c r="S152" s="62">
        <v>0</v>
      </c>
    </row>
    <row r="153" spans="2:19" ht="15.75" x14ac:dyDescent="0.25">
      <c r="B153" s="22">
        <v>135</v>
      </c>
      <c r="C153" s="14" t="s">
        <v>37</v>
      </c>
      <c r="D153" s="61">
        <f t="shared" si="71"/>
        <v>0</v>
      </c>
      <c r="E153" s="61">
        <f t="shared" si="71"/>
        <v>0</v>
      </c>
      <c r="F153" s="61">
        <f t="shared" si="71"/>
        <v>0</v>
      </c>
      <c r="G153" s="128">
        <f t="shared" si="71"/>
        <v>0</v>
      </c>
      <c r="H153" s="117">
        <f t="shared" si="68"/>
        <v>0</v>
      </c>
      <c r="I153" s="14"/>
      <c r="J153" s="14"/>
      <c r="K153" s="62"/>
      <c r="L153" s="133">
        <f t="shared" si="69"/>
        <v>0</v>
      </c>
      <c r="M153" s="14"/>
      <c r="N153" s="14"/>
      <c r="O153" s="107"/>
      <c r="P153" s="117">
        <f t="shared" si="70"/>
        <v>0</v>
      </c>
      <c r="Q153" s="14"/>
      <c r="R153" s="14">
        <v>0</v>
      </c>
      <c r="S153" s="62">
        <v>0</v>
      </c>
    </row>
    <row r="154" spans="2:19" ht="15.75" x14ac:dyDescent="0.25">
      <c r="B154" s="22">
        <v>136</v>
      </c>
      <c r="C154" s="14" t="s">
        <v>40</v>
      </c>
      <c r="D154" s="61">
        <f t="shared" si="71"/>
        <v>1000</v>
      </c>
      <c r="E154" s="61">
        <f t="shared" si="71"/>
        <v>1000</v>
      </c>
      <c r="F154" s="61">
        <f t="shared" si="71"/>
        <v>1000</v>
      </c>
      <c r="G154" s="128">
        <f t="shared" si="71"/>
        <v>0</v>
      </c>
      <c r="H154" s="117">
        <f t="shared" si="68"/>
        <v>1000</v>
      </c>
      <c r="I154" s="14">
        <v>1000</v>
      </c>
      <c r="J154" s="14">
        <v>1000</v>
      </c>
      <c r="K154" s="62"/>
      <c r="L154" s="133">
        <f t="shared" si="69"/>
        <v>0</v>
      </c>
      <c r="M154" s="14"/>
      <c r="N154" s="14"/>
      <c r="O154" s="107"/>
      <c r="P154" s="117">
        <f t="shared" si="70"/>
        <v>0</v>
      </c>
      <c r="Q154" s="14"/>
      <c r="R154" s="14">
        <v>0</v>
      </c>
      <c r="S154" s="62">
        <v>0</v>
      </c>
    </row>
    <row r="155" spans="2:19" ht="15.75" x14ac:dyDescent="0.25">
      <c r="B155" s="22">
        <v>137</v>
      </c>
      <c r="C155" s="6" t="s">
        <v>104</v>
      </c>
      <c r="D155" s="9">
        <f>SUM(D156:D158)</f>
        <v>0</v>
      </c>
      <c r="E155" s="9">
        <f t="shared" ref="E155:S155" si="72">SUM(E156:E158)</f>
        <v>0</v>
      </c>
      <c r="F155" s="9">
        <f t="shared" si="72"/>
        <v>0</v>
      </c>
      <c r="G155" s="111">
        <f t="shared" si="72"/>
        <v>0</v>
      </c>
      <c r="H155" s="116">
        <f t="shared" si="72"/>
        <v>0</v>
      </c>
      <c r="I155" s="6">
        <f t="shared" si="72"/>
        <v>0</v>
      </c>
      <c r="J155" s="6">
        <f t="shared" si="72"/>
        <v>0</v>
      </c>
      <c r="K155" s="8">
        <f t="shared" si="72"/>
        <v>0</v>
      </c>
      <c r="L155" s="132">
        <f t="shared" si="72"/>
        <v>0</v>
      </c>
      <c r="M155" s="6">
        <f t="shared" si="72"/>
        <v>0</v>
      </c>
      <c r="N155" s="6">
        <f t="shared" si="72"/>
        <v>0</v>
      </c>
      <c r="O155" s="106">
        <f t="shared" si="72"/>
        <v>0</v>
      </c>
      <c r="P155" s="116">
        <f t="shared" si="72"/>
        <v>0</v>
      </c>
      <c r="Q155" s="6">
        <f t="shared" si="72"/>
        <v>0</v>
      </c>
      <c r="R155" s="6">
        <f t="shared" si="72"/>
        <v>0</v>
      </c>
      <c r="S155" s="8">
        <f t="shared" si="72"/>
        <v>0</v>
      </c>
    </row>
    <row r="156" spans="2:19" ht="48.75" customHeight="1" x14ac:dyDescent="0.25">
      <c r="B156" s="22">
        <v>138</v>
      </c>
      <c r="C156" s="63" t="s">
        <v>17</v>
      </c>
      <c r="D156" s="61">
        <f t="shared" ref="D156:G169" si="73">SUM(H156,L156,P156)</f>
        <v>0</v>
      </c>
      <c r="E156" s="61">
        <f t="shared" si="73"/>
        <v>0</v>
      </c>
      <c r="F156" s="61">
        <f t="shared" si="73"/>
        <v>0</v>
      </c>
      <c r="G156" s="128">
        <f t="shared" si="73"/>
        <v>0</v>
      </c>
      <c r="H156" s="117">
        <f t="shared" si="68"/>
        <v>0</v>
      </c>
      <c r="I156" s="14"/>
      <c r="J156" s="14"/>
      <c r="K156" s="62"/>
      <c r="L156" s="133">
        <f t="shared" si="69"/>
        <v>0</v>
      </c>
      <c r="M156" s="14"/>
      <c r="N156" s="14"/>
      <c r="O156" s="107"/>
      <c r="P156" s="117">
        <f t="shared" si="70"/>
        <v>0</v>
      </c>
      <c r="Q156" s="14"/>
      <c r="R156" s="14"/>
      <c r="S156" s="62"/>
    </row>
    <row r="157" spans="2:19" ht="18.75" customHeight="1" x14ac:dyDescent="0.25">
      <c r="B157" s="22">
        <v>139</v>
      </c>
      <c r="C157" s="63" t="s">
        <v>127</v>
      </c>
      <c r="D157" s="61">
        <f t="shared" si="73"/>
        <v>0</v>
      </c>
      <c r="E157" s="61">
        <f t="shared" si="73"/>
        <v>0</v>
      </c>
      <c r="F157" s="61">
        <f t="shared" si="73"/>
        <v>0</v>
      </c>
      <c r="G157" s="128">
        <f t="shared" si="73"/>
        <v>0</v>
      </c>
      <c r="H157" s="117">
        <f t="shared" si="68"/>
        <v>0</v>
      </c>
      <c r="I157" s="14"/>
      <c r="J157" s="14"/>
      <c r="K157" s="62"/>
      <c r="L157" s="133">
        <f t="shared" si="69"/>
        <v>0</v>
      </c>
      <c r="M157" s="14"/>
      <c r="N157" s="14"/>
      <c r="O157" s="107"/>
      <c r="P157" s="117">
        <f t="shared" si="70"/>
        <v>0</v>
      </c>
      <c r="Q157" s="14"/>
      <c r="R157" s="14"/>
      <c r="S157" s="62"/>
    </row>
    <row r="158" spans="2:19" ht="18" customHeight="1" x14ac:dyDescent="0.25">
      <c r="B158" s="22">
        <v>140</v>
      </c>
      <c r="C158" s="63" t="s">
        <v>169</v>
      </c>
      <c r="D158" s="61">
        <f t="shared" si="73"/>
        <v>0</v>
      </c>
      <c r="E158" s="61">
        <f t="shared" si="73"/>
        <v>0</v>
      </c>
      <c r="F158" s="61">
        <f t="shared" si="73"/>
        <v>0</v>
      </c>
      <c r="G158" s="128">
        <f t="shared" si="73"/>
        <v>0</v>
      </c>
      <c r="H158" s="117">
        <f t="shared" si="68"/>
        <v>0</v>
      </c>
      <c r="I158" s="14"/>
      <c r="J158" s="14"/>
      <c r="K158" s="62"/>
      <c r="L158" s="133">
        <f t="shared" si="69"/>
        <v>0</v>
      </c>
      <c r="M158" s="14"/>
      <c r="N158" s="14"/>
      <c r="O158" s="107"/>
      <c r="P158" s="117">
        <f t="shared" si="70"/>
        <v>0</v>
      </c>
      <c r="Q158" s="14"/>
      <c r="R158" s="14"/>
      <c r="S158" s="62"/>
    </row>
    <row r="159" spans="2:19" ht="18.75" customHeight="1" x14ac:dyDescent="0.25">
      <c r="B159" s="22">
        <v>141</v>
      </c>
      <c r="C159" s="6" t="s">
        <v>107</v>
      </c>
      <c r="D159" s="9">
        <f t="shared" ref="D159:S159" si="74">SUM(D160:D164)</f>
        <v>0</v>
      </c>
      <c r="E159" s="9">
        <f t="shared" si="74"/>
        <v>0</v>
      </c>
      <c r="F159" s="9">
        <f t="shared" si="74"/>
        <v>0</v>
      </c>
      <c r="G159" s="9">
        <f t="shared" si="74"/>
        <v>0</v>
      </c>
      <c r="H159" s="116">
        <f t="shared" si="74"/>
        <v>0</v>
      </c>
      <c r="I159" s="6">
        <f t="shared" si="74"/>
        <v>0</v>
      </c>
      <c r="J159" s="6">
        <f t="shared" si="74"/>
        <v>0</v>
      </c>
      <c r="K159" s="8">
        <f t="shared" si="74"/>
        <v>0</v>
      </c>
      <c r="L159" s="132">
        <f t="shared" si="74"/>
        <v>0</v>
      </c>
      <c r="M159" s="6">
        <f t="shared" si="74"/>
        <v>0</v>
      </c>
      <c r="N159" s="6">
        <f t="shared" si="74"/>
        <v>0</v>
      </c>
      <c r="O159" s="106">
        <f t="shared" si="74"/>
        <v>0</v>
      </c>
      <c r="P159" s="116">
        <f t="shared" si="74"/>
        <v>0</v>
      </c>
      <c r="Q159" s="6">
        <f t="shared" si="74"/>
        <v>0</v>
      </c>
      <c r="R159" s="6">
        <f t="shared" si="74"/>
        <v>0</v>
      </c>
      <c r="S159" s="8">
        <f t="shared" si="74"/>
        <v>0</v>
      </c>
    </row>
    <row r="160" spans="2:19" ht="33" customHeight="1" x14ac:dyDescent="0.25">
      <c r="B160" s="22">
        <v>142</v>
      </c>
      <c r="C160" s="63" t="s">
        <v>154</v>
      </c>
      <c r="D160" s="61">
        <f>SUM(H160,L160,P160)</f>
        <v>0</v>
      </c>
      <c r="E160" s="61">
        <f>SUM(I160,M160,Q160)</f>
        <v>0</v>
      </c>
      <c r="F160" s="61">
        <f>SUM(J160,N160,R160)</f>
        <v>0</v>
      </c>
      <c r="G160" s="128">
        <f>SUM(K160,O160,S160)</f>
        <v>0</v>
      </c>
      <c r="H160" s="117">
        <f>SUM(I160+K160)</f>
        <v>0</v>
      </c>
      <c r="I160" s="14"/>
      <c r="J160" s="14"/>
      <c r="K160" s="62"/>
      <c r="L160" s="133">
        <f>SUM(M160+O160)</f>
        <v>0</v>
      </c>
      <c r="M160" s="14"/>
      <c r="N160" s="14"/>
      <c r="O160" s="107"/>
      <c r="P160" s="117">
        <f>SUM(Q160,S160)</f>
        <v>0</v>
      </c>
      <c r="Q160" s="14"/>
      <c r="R160" s="14"/>
      <c r="S160" s="62"/>
    </row>
    <row r="161" spans="2:19" ht="16.5" customHeight="1" x14ac:dyDescent="0.25">
      <c r="B161" s="22">
        <v>143</v>
      </c>
      <c r="C161" s="14" t="s">
        <v>59</v>
      </c>
      <c r="D161" s="61">
        <f t="shared" si="73"/>
        <v>0</v>
      </c>
      <c r="E161" s="61">
        <f t="shared" si="73"/>
        <v>0</v>
      </c>
      <c r="F161" s="61">
        <f t="shared" si="73"/>
        <v>0</v>
      </c>
      <c r="G161" s="128">
        <f t="shared" si="73"/>
        <v>0</v>
      </c>
      <c r="H161" s="117">
        <f t="shared" si="68"/>
        <v>0</v>
      </c>
      <c r="I161" s="14"/>
      <c r="J161" s="14"/>
      <c r="K161" s="62"/>
      <c r="L161" s="133">
        <f t="shared" si="69"/>
        <v>0</v>
      </c>
      <c r="M161" s="14"/>
      <c r="N161" s="14"/>
      <c r="O161" s="107"/>
      <c r="P161" s="117">
        <f t="shared" si="70"/>
        <v>0</v>
      </c>
      <c r="Q161" s="14"/>
      <c r="R161" s="14"/>
      <c r="S161" s="62"/>
    </row>
    <row r="162" spans="2:19" ht="36.75" customHeight="1" x14ac:dyDescent="0.25">
      <c r="B162" s="22"/>
      <c r="C162" s="153" t="s">
        <v>176</v>
      </c>
      <c r="D162" s="61">
        <f t="shared" si="73"/>
        <v>0</v>
      </c>
      <c r="E162" s="61">
        <f t="shared" si="73"/>
        <v>0</v>
      </c>
      <c r="F162" s="61">
        <f t="shared" si="73"/>
        <v>0</v>
      </c>
      <c r="G162" s="128">
        <f t="shared" si="73"/>
        <v>0</v>
      </c>
      <c r="H162" s="117">
        <f t="shared" si="68"/>
        <v>0</v>
      </c>
      <c r="I162" s="14"/>
      <c r="J162" s="14"/>
      <c r="K162" s="62"/>
      <c r="L162" s="133">
        <f t="shared" si="69"/>
        <v>0</v>
      </c>
      <c r="M162" s="14"/>
      <c r="N162" s="14"/>
      <c r="O162" s="107"/>
      <c r="P162" s="117">
        <f t="shared" si="70"/>
        <v>0</v>
      </c>
      <c r="Q162" s="14"/>
      <c r="R162" s="14"/>
      <c r="S162" s="62"/>
    </row>
    <row r="163" spans="2:19" ht="67.5" customHeight="1" x14ac:dyDescent="0.25">
      <c r="B163" s="22">
        <v>144</v>
      </c>
      <c r="C163" s="82" t="s">
        <v>133</v>
      </c>
      <c r="D163" s="61">
        <f t="shared" si="73"/>
        <v>0</v>
      </c>
      <c r="E163" s="61">
        <f t="shared" si="73"/>
        <v>0</v>
      </c>
      <c r="F163" s="61">
        <f t="shared" si="73"/>
        <v>0</v>
      </c>
      <c r="G163" s="128">
        <f t="shared" si="73"/>
        <v>0</v>
      </c>
      <c r="H163" s="117">
        <f t="shared" si="68"/>
        <v>0</v>
      </c>
      <c r="I163" s="14"/>
      <c r="J163" s="14"/>
      <c r="K163" s="62"/>
      <c r="L163" s="133">
        <f t="shared" si="69"/>
        <v>0</v>
      </c>
      <c r="M163" s="14"/>
      <c r="N163" s="14"/>
      <c r="O163" s="107"/>
      <c r="P163" s="117">
        <f t="shared" si="70"/>
        <v>0</v>
      </c>
      <c r="Q163" s="14"/>
      <c r="R163" s="14"/>
      <c r="S163" s="62"/>
    </row>
    <row r="164" spans="2:19" ht="21" customHeight="1" x14ac:dyDescent="0.25">
      <c r="B164" s="22">
        <v>145</v>
      </c>
      <c r="C164" s="63" t="s">
        <v>99</v>
      </c>
      <c r="D164" s="61">
        <f>SUM(H164,L164,P164)</f>
        <v>0</v>
      </c>
      <c r="E164" s="61">
        <f>SUM(I164,M164,Q164)</f>
        <v>0</v>
      </c>
      <c r="F164" s="61">
        <f>SUM(J164,N164,R164)</f>
        <v>0</v>
      </c>
      <c r="G164" s="128">
        <f>SUM(K164,O164,S164)</f>
        <v>0</v>
      </c>
      <c r="H164" s="117">
        <f t="shared" si="68"/>
        <v>0</v>
      </c>
      <c r="I164" s="14"/>
      <c r="J164" s="14"/>
      <c r="K164" s="62"/>
      <c r="L164" s="133">
        <f t="shared" si="69"/>
        <v>0</v>
      </c>
      <c r="M164" s="14"/>
      <c r="N164" s="14"/>
      <c r="O164" s="107"/>
      <c r="P164" s="117">
        <f t="shared" si="70"/>
        <v>0</v>
      </c>
      <c r="Q164" s="14"/>
      <c r="R164" s="14"/>
      <c r="S164" s="62"/>
    </row>
    <row r="165" spans="2:19" ht="18" customHeight="1" x14ac:dyDescent="0.25">
      <c r="B165" s="22">
        <v>146</v>
      </c>
      <c r="C165" s="64" t="s">
        <v>114</v>
      </c>
      <c r="D165" s="9">
        <f t="shared" ref="D165:S165" si="75">SUM(D166:D169)</f>
        <v>-7930</v>
      </c>
      <c r="E165" s="9">
        <f t="shared" si="75"/>
        <v>0</v>
      </c>
      <c r="F165" s="9">
        <f t="shared" si="75"/>
        <v>0</v>
      </c>
      <c r="G165" s="111">
        <f t="shared" si="75"/>
        <v>-7930</v>
      </c>
      <c r="H165" s="116">
        <f t="shared" si="75"/>
        <v>-7930</v>
      </c>
      <c r="I165" s="6">
        <f>SUM(I166:I169)</f>
        <v>0</v>
      </c>
      <c r="J165" s="6">
        <f t="shared" si="75"/>
        <v>0</v>
      </c>
      <c r="K165" s="8">
        <f t="shared" si="75"/>
        <v>-7930</v>
      </c>
      <c r="L165" s="132">
        <f t="shared" si="75"/>
        <v>0</v>
      </c>
      <c r="M165" s="6">
        <f t="shared" si="75"/>
        <v>0</v>
      </c>
      <c r="N165" s="6">
        <f t="shared" si="75"/>
        <v>0</v>
      </c>
      <c r="O165" s="106">
        <f t="shared" si="75"/>
        <v>0</v>
      </c>
      <c r="P165" s="116">
        <f t="shared" si="75"/>
        <v>0</v>
      </c>
      <c r="Q165" s="6">
        <f t="shared" si="75"/>
        <v>0</v>
      </c>
      <c r="R165" s="6">
        <f t="shared" si="75"/>
        <v>0</v>
      </c>
      <c r="S165" s="8">
        <f t="shared" si="75"/>
        <v>0</v>
      </c>
    </row>
    <row r="166" spans="2:19" ht="31.5" x14ac:dyDescent="0.25">
      <c r="B166" s="22">
        <v>147</v>
      </c>
      <c r="C166" s="63" t="s">
        <v>11</v>
      </c>
      <c r="D166" s="61">
        <f t="shared" si="73"/>
        <v>0</v>
      </c>
      <c r="E166" s="61">
        <f t="shared" si="73"/>
        <v>0</v>
      </c>
      <c r="F166" s="61">
        <f t="shared" si="73"/>
        <v>0</v>
      </c>
      <c r="G166" s="128">
        <f t="shared" si="73"/>
        <v>0</v>
      </c>
      <c r="H166" s="117">
        <f t="shared" si="68"/>
        <v>0</v>
      </c>
      <c r="I166" s="14"/>
      <c r="J166" s="14"/>
      <c r="K166" s="62"/>
      <c r="L166" s="133">
        <f t="shared" si="69"/>
        <v>0</v>
      </c>
      <c r="M166" s="14"/>
      <c r="N166" s="14"/>
      <c r="O166" s="107"/>
      <c r="P166" s="117">
        <f t="shared" si="70"/>
        <v>0</v>
      </c>
      <c r="Q166" s="14"/>
      <c r="R166" s="14"/>
      <c r="S166" s="62"/>
    </row>
    <row r="167" spans="2:19" ht="53.25" customHeight="1" x14ac:dyDescent="0.25">
      <c r="B167" s="22">
        <v>148</v>
      </c>
      <c r="C167" s="63" t="s">
        <v>128</v>
      </c>
      <c r="D167" s="61">
        <f t="shared" si="73"/>
        <v>0</v>
      </c>
      <c r="E167" s="61">
        <f t="shared" si="73"/>
        <v>0</v>
      </c>
      <c r="F167" s="61">
        <f t="shared" si="73"/>
        <v>0</v>
      </c>
      <c r="G167" s="128">
        <f t="shared" si="73"/>
        <v>0</v>
      </c>
      <c r="H167" s="117">
        <f t="shared" si="68"/>
        <v>0</v>
      </c>
      <c r="I167" s="14"/>
      <c r="J167" s="14"/>
      <c r="K167" s="62"/>
      <c r="L167" s="133">
        <f t="shared" si="69"/>
        <v>0</v>
      </c>
      <c r="M167" s="14"/>
      <c r="N167" s="14"/>
      <c r="O167" s="107"/>
      <c r="P167" s="117">
        <f t="shared" si="70"/>
        <v>0</v>
      </c>
      <c r="Q167" s="14"/>
      <c r="R167" s="14"/>
      <c r="S167" s="62"/>
    </row>
    <row r="168" spans="2:19" ht="80.25" customHeight="1" x14ac:dyDescent="0.25">
      <c r="B168" s="22">
        <v>149</v>
      </c>
      <c r="C168" s="63" t="s">
        <v>148</v>
      </c>
      <c r="D168" s="61">
        <f t="shared" si="73"/>
        <v>0</v>
      </c>
      <c r="E168" s="61">
        <f t="shared" si="73"/>
        <v>0</v>
      </c>
      <c r="F168" s="61">
        <f t="shared" si="73"/>
        <v>0</v>
      </c>
      <c r="G168" s="128">
        <f t="shared" si="73"/>
        <v>0</v>
      </c>
      <c r="H168" s="117">
        <f t="shared" si="68"/>
        <v>0</v>
      </c>
      <c r="I168" s="65"/>
      <c r="J168" s="65"/>
      <c r="K168" s="68"/>
      <c r="L168" s="133">
        <f t="shared" si="69"/>
        <v>0</v>
      </c>
      <c r="M168" s="65"/>
      <c r="N168" s="65"/>
      <c r="O168" s="108"/>
      <c r="P168" s="117">
        <f t="shared" si="70"/>
        <v>0</v>
      </c>
      <c r="Q168" s="65"/>
      <c r="R168" s="65"/>
      <c r="S168" s="68"/>
    </row>
    <row r="169" spans="2:19" ht="34.5" customHeight="1" thickBot="1" x14ac:dyDescent="0.3">
      <c r="B169" s="22">
        <v>150</v>
      </c>
      <c r="C169" s="63" t="s">
        <v>168</v>
      </c>
      <c r="D169" s="61">
        <f t="shared" si="73"/>
        <v>-7930</v>
      </c>
      <c r="E169" s="61">
        <f t="shared" si="73"/>
        <v>0</v>
      </c>
      <c r="F169" s="61">
        <f t="shared" si="73"/>
        <v>0</v>
      </c>
      <c r="G169" s="128">
        <f t="shared" si="73"/>
        <v>-7930</v>
      </c>
      <c r="H169" s="117">
        <f t="shared" si="68"/>
        <v>-7930</v>
      </c>
      <c r="I169" s="65"/>
      <c r="J169" s="65"/>
      <c r="K169" s="68">
        <v>-7930</v>
      </c>
      <c r="L169" s="133">
        <f t="shared" si="69"/>
        <v>0</v>
      </c>
      <c r="M169" s="65"/>
      <c r="N169" s="65"/>
      <c r="O169" s="108"/>
      <c r="P169" s="117">
        <f t="shared" si="70"/>
        <v>0</v>
      </c>
      <c r="Q169" s="65"/>
      <c r="R169" s="65"/>
      <c r="S169" s="68"/>
    </row>
    <row r="170" spans="2:19" ht="34.5" customHeight="1" thickBot="1" x14ac:dyDescent="0.3">
      <c r="B170" s="22">
        <v>151</v>
      </c>
      <c r="C170" s="12" t="s">
        <v>139</v>
      </c>
      <c r="D170" s="58">
        <f>SUM(D171)</f>
        <v>0</v>
      </c>
      <c r="E170" s="58">
        <f t="shared" ref="E170:S170" si="76">SUM(E171)</f>
        <v>0</v>
      </c>
      <c r="F170" s="58">
        <f t="shared" si="76"/>
        <v>0</v>
      </c>
      <c r="G170" s="104">
        <f t="shared" si="76"/>
        <v>0</v>
      </c>
      <c r="H170" s="114">
        <f t="shared" si="76"/>
        <v>0</v>
      </c>
      <c r="I170" s="58">
        <f t="shared" si="76"/>
        <v>0</v>
      </c>
      <c r="J170" s="58">
        <f t="shared" si="76"/>
        <v>0</v>
      </c>
      <c r="K170" s="59">
        <f t="shared" si="76"/>
        <v>0</v>
      </c>
      <c r="L170" s="130">
        <f t="shared" si="76"/>
        <v>0</v>
      </c>
      <c r="M170" s="58">
        <f t="shared" si="76"/>
        <v>0</v>
      </c>
      <c r="N170" s="58">
        <f t="shared" si="76"/>
        <v>0</v>
      </c>
      <c r="O170" s="104">
        <f t="shared" si="76"/>
        <v>0</v>
      </c>
      <c r="P170" s="114">
        <f t="shared" si="76"/>
        <v>0</v>
      </c>
      <c r="Q170" s="58">
        <f t="shared" si="76"/>
        <v>0</v>
      </c>
      <c r="R170" s="58">
        <f t="shared" si="76"/>
        <v>0</v>
      </c>
      <c r="S170" s="59">
        <f t="shared" si="76"/>
        <v>0</v>
      </c>
    </row>
    <row r="171" spans="2:19" ht="18" customHeight="1" x14ac:dyDescent="0.25">
      <c r="B171" s="22">
        <v>152</v>
      </c>
      <c r="C171" s="74" t="s">
        <v>107</v>
      </c>
      <c r="D171" s="60">
        <f t="shared" ref="D171:S171" si="77">SUM(D172:D174)</f>
        <v>0</v>
      </c>
      <c r="E171" s="60">
        <f t="shared" si="77"/>
        <v>0</v>
      </c>
      <c r="F171" s="60">
        <f t="shared" si="77"/>
        <v>0</v>
      </c>
      <c r="G171" s="127">
        <f t="shared" si="77"/>
        <v>0</v>
      </c>
      <c r="H171" s="115">
        <f t="shared" si="77"/>
        <v>0</v>
      </c>
      <c r="I171" s="74">
        <f t="shared" si="77"/>
        <v>0</v>
      </c>
      <c r="J171" s="74">
        <f t="shared" si="77"/>
        <v>0</v>
      </c>
      <c r="K171" s="81">
        <f t="shared" si="77"/>
        <v>0</v>
      </c>
      <c r="L171" s="131">
        <f t="shared" si="77"/>
        <v>0</v>
      </c>
      <c r="M171" s="74">
        <f t="shared" si="77"/>
        <v>0</v>
      </c>
      <c r="N171" s="74">
        <f t="shared" si="77"/>
        <v>0</v>
      </c>
      <c r="O171" s="105">
        <f t="shared" si="77"/>
        <v>0</v>
      </c>
      <c r="P171" s="115">
        <f t="shared" si="77"/>
        <v>0</v>
      </c>
      <c r="Q171" s="74">
        <f t="shared" si="77"/>
        <v>0</v>
      </c>
      <c r="R171" s="74">
        <f t="shared" si="77"/>
        <v>0</v>
      </c>
      <c r="S171" s="81">
        <f t="shared" si="77"/>
        <v>0</v>
      </c>
    </row>
    <row r="172" spans="2:19" ht="31.5" x14ac:dyDescent="0.25">
      <c r="B172" s="22">
        <v>153</v>
      </c>
      <c r="C172" s="63" t="s">
        <v>12</v>
      </c>
      <c r="D172" s="61">
        <f t="shared" ref="D172:G174" si="78">SUM(H172,L172,P172)</f>
        <v>0</v>
      </c>
      <c r="E172" s="61">
        <f t="shared" si="78"/>
        <v>0</v>
      </c>
      <c r="F172" s="61">
        <f t="shared" si="78"/>
        <v>0</v>
      </c>
      <c r="G172" s="128">
        <f t="shared" si="78"/>
        <v>0</v>
      </c>
      <c r="H172" s="117">
        <f>SUM(I172+K172)</f>
        <v>0</v>
      </c>
      <c r="I172" s="14"/>
      <c r="J172" s="14"/>
      <c r="K172" s="62">
        <v>0</v>
      </c>
      <c r="L172" s="133">
        <f>SUM(M172+O172)</f>
        <v>0</v>
      </c>
      <c r="M172" s="14"/>
      <c r="N172" s="14"/>
      <c r="O172" s="107"/>
      <c r="P172" s="117">
        <f>SUM(Q172,S172)</f>
        <v>0</v>
      </c>
      <c r="Q172" s="14"/>
      <c r="R172" s="14"/>
      <c r="S172" s="62"/>
    </row>
    <row r="173" spans="2:19" ht="47.25" x14ac:dyDescent="0.25">
      <c r="B173" s="22">
        <v>154</v>
      </c>
      <c r="C173" s="63" t="s">
        <v>78</v>
      </c>
      <c r="D173" s="61">
        <f t="shared" si="78"/>
        <v>0</v>
      </c>
      <c r="E173" s="61">
        <f t="shared" si="78"/>
        <v>0</v>
      </c>
      <c r="F173" s="61">
        <f t="shared" si="78"/>
        <v>0</v>
      </c>
      <c r="G173" s="128">
        <f t="shared" si="78"/>
        <v>0</v>
      </c>
      <c r="H173" s="117">
        <f>SUM(I173+K173)</f>
        <v>0</v>
      </c>
      <c r="I173" s="14"/>
      <c r="J173" s="14"/>
      <c r="K173" s="62"/>
      <c r="L173" s="133">
        <f>SUM(M173+O173)</f>
        <v>0</v>
      </c>
      <c r="M173" s="14"/>
      <c r="N173" s="14"/>
      <c r="O173" s="107"/>
      <c r="P173" s="117">
        <f>SUM(Q173,S173)</f>
        <v>0</v>
      </c>
      <c r="Q173" s="14"/>
      <c r="R173" s="14"/>
      <c r="S173" s="62"/>
    </row>
    <row r="174" spans="2:19" ht="18.75" customHeight="1" thickBot="1" x14ac:dyDescent="0.3">
      <c r="B174" s="22">
        <v>155</v>
      </c>
      <c r="C174" s="72" t="s">
        <v>129</v>
      </c>
      <c r="D174" s="61">
        <f t="shared" si="78"/>
        <v>0</v>
      </c>
      <c r="E174" s="61">
        <f t="shared" si="78"/>
        <v>0</v>
      </c>
      <c r="F174" s="61">
        <f t="shared" si="78"/>
        <v>0</v>
      </c>
      <c r="G174" s="128">
        <f t="shared" si="78"/>
        <v>0</v>
      </c>
      <c r="H174" s="117">
        <f>SUM(I174+K174)</f>
        <v>0</v>
      </c>
      <c r="I174" s="65"/>
      <c r="J174" s="65"/>
      <c r="K174" s="68"/>
      <c r="L174" s="133">
        <f>SUM(M174+O174)</f>
        <v>0</v>
      </c>
      <c r="M174" s="65"/>
      <c r="N174" s="65"/>
      <c r="O174" s="108"/>
      <c r="P174" s="117">
        <f>SUM(Q174,S174)</f>
        <v>0</v>
      </c>
      <c r="Q174" s="65"/>
      <c r="R174" s="65"/>
      <c r="S174" s="68"/>
    </row>
    <row r="175" spans="2:19" ht="56.25" customHeight="1" thickBot="1" x14ac:dyDescent="0.3">
      <c r="B175" s="22">
        <v>156</v>
      </c>
      <c r="C175" s="12" t="s">
        <v>138</v>
      </c>
      <c r="D175" s="58">
        <f t="shared" ref="D175:S175" si="79">SUM(D176+D203+D209+D214)</f>
        <v>49130</v>
      </c>
      <c r="E175" s="58">
        <f t="shared" si="79"/>
        <v>59130</v>
      </c>
      <c r="F175" s="58">
        <f t="shared" si="79"/>
        <v>27668</v>
      </c>
      <c r="G175" s="58">
        <f t="shared" si="79"/>
        <v>-10000</v>
      </c>
      <c r="H175" s="114">
        <f t="shared" si="79"/>
        <v>17230</v>
      </c>
      <c r="I175" s="58">
        <f t="shared" si="79"/>
        <v>8557</v>
      </c>
      <c r="J175" s="58">
        <f t="shared" si="79"/>
        <v>26768</v>
      </c>
      <c r="K175" s="59">
        <f t="shared" si="79"/>
        <v>8673</v>
      </c>
      <c r="L175" s="130">
        <f t="shared" si="79"/>
        <v>31900</v>
      </c>
      <c r="M175" s="58">
        <f t="shared" si="79"/>
        <v>50573</v>
      </c>
      <c r="N175" s="58">
        <f t="shared" si="79"/>
        <v>900</v>
      </c>
      <c r="O175" s="104">
        <f t="shared" si="79"/>
        <v>-18673</v>
      </c>
      <c r="P175" s="114">
        <f t="shared" si="79"/>
        <v>0</v>
      </c>
      <c r="Q175" s="58">
        <f t="shared" si="79"/>
        <v>0</v>
      </c>
      <c r="R175" s="58">
        <f t="shared" si="79"/>
        <v>0</v>
      </c>
      <c r="S175" s="59">
        <f t="shared" si="79"/>
        <v>0</v>
      </c>
    </row>
    <row r="176" spans="2:19" ht="15.75" x14ac:dyDescent="0.25">
      <c r="B176" s="22">
        <v>157</v>
      </c>
      <c r="C176" s="45" t="s">
        <v>98</v>
      </c>
      <c r="D176" s="60">
        <f>SUM(D177+D196)</f>
        <v>21900</v>
      </c>
      <c r="E176" s="60">
        <f>SUM(E177+E196)</f>
        <v>31900</v>
      </c>
      <c r="F176" s="60">
        <f>SUM(F177+F196)</f>
        <v>900</v>
      </c>
      <c r="G176" s="60">
        <f>SUM(G177+G196)</f>
        <v>-10000</v>
      </c>
      <c r="H176" s="115">
        <f t="shared" ref="H176:S176" si="80">SUM(H177+H196)</f>
        <v>-10000</v>
      </c>
      <c r="I176" s="74">
        <f t="shared" si="80"/>
        <v>0</v>
      </c>
      <c r="J176" s="74">
        <f t="shared" si="80"/>
        <v>0</v>
      </c>
      <c r="K176" s="81">
        <f t="shared" si="80"/>
        <v>-10000</v>
      </c>
      <c r="L176" s="131">
        <f t="shared" si="80"/>
        <v>31900</v>
      </c>
      <c r="M176" s="74">
        <f t="shared" si="80"/>
        <v>31900</v>
      </c>
      <c r="N176" s="74">
        <f t="shared" si="80"/>
        <v>900</v>
      </c>
      <c r="O176" s="105">
        <f t="shared" si="80"/>
        <v>0</v>
      </c>
      <c r="P176" s="115">
        <f t="shared" si="80"/>
        <v>0</v>
      </c>
      <c r="Q176" s="74">
        <f t="shared" si="80"/>
        <v>0</v>
      </c>
      <c r="R176" s="74">
        <f t="shared" si="80"/>
        <v>0</v>
      </c>
      <c r="S176" s="81">
        <f t="shared" si="80"/>
        <v>0</v>
      </c>
    </row>
    <row r="177" spans="2:22" ht="18.75" customHeight="1" x14ac:dyDescent="0.25">
      <c r="B177" s="22">
        <v>158</v>
      </c>
      <c r="C177" s="64" t="s">
        <v>112</v>
      </c>
      <c r="D177" s="9">
        <f>SUM(D178:D195)</f>
        <v>21900</v>
      </c>
      <c r="E177" s="9">
        <f>SUM(E178:E195)</f>
        <v>31900</v>
      </c>
      <c r="F177" s="9">
        <f>SUM(F178:F195)</f>
        <v>900</v>
      </c>
      <c r="G177" s="111">
        <f t="shared" ref="G177:S177" si="81">SUM(G178:G195)</f>
        <v>-10000</v>
      </c>
      <c r="H177" s="116">
        <f t="shared" si="81"/>
        <v>-10000</v>
      </c>
      <c r="I177" s="6">
        <f t="shared" si="81"/>
        <v>0</v>
      </c>
      <c r="J177" s="6">
        <f t="shared" si="81"/>
        <v>0</v>
      </c>
      <c r="K177" s="8">
        <f t="shared" si="81"/>
        <v>-10000</v>
      </c>
      <c r="L177" s="132">
        <f t="shared" si="81"/>
        <v>31900</v>
      </c>
      <c r="M177" s="6">
        <f t="shared" si="81"/>
        <v>31900</v>
      </c>
      <c r="N177" s="6">
        <f t="shared" si="81"/>
        <v>900</v>
      </c>
      <c r="O177" s="106">
        <f t="shared" si="81"/>
        <v>0</v>
      </c>
      <c r="P177" s="116">
        <f t="shared" si="81"/>
        <v>0</v>
      </c>
      <c r="Q177" s="6">
        <f t="shared" si="81"/>
        <v>0</v>
      </c>
      <c r="R177" s="6">
        <f t="shared" si="81"/>
        <v>0</v>
      </c>
      <c r="S177" s="8">
        <f t="shared" si="81"/>
        <v>0</v>
      </c>
    </row>
    <row r="178" spans="2:22" ht="18" customHeight="1" x14ac:dyDescent="0.25">
      <c r="B178" s="22">
        <v>159</v>
      </c>
      <c r="C178" s="14" t="s">
        <v>6</v>
      </c>
      <c r="D178" s="61">
        <f t="shared" ref="D178:D190" si="82">SUM(H178,L178,P178)</f>
        <v>0</v>
      </c>
      <c r="E178" s="61">
        <f t="shared" ref="E178:E190" si="83">SUM(I178,M178,Q178)</f>
        <v>0</v>
      </c>
      <c r="F178" s="61">
        <f t="shared" ref="F178:F194" si="84">SUM(J178,N178,R178)</f>
        <v>0</v>
      </c>
      <c r="G178" s="128">
        <f t="shared" ref="G178:G190" si="85">SUM(K178,O178,S178)</f>
        <v>0</v>
      </c>
      <c r="H178" s="117">
        <f>SUM(I178+K178)</f>
        <v>0</v>
      </c>
      <c r="I178" s="14"/>
      <c r="J178" s="14">
        <v>0</v>
      </c>
      <c r="K178" s="62">
        <v>0</v>
      </c>
      <c r="L178" s="133">
        <f>SUM(M178+O178)</f>
        <v>0</v>
      </c>
      <c r="M178" s="14"/>
      <c r="N178" s="14"/>
      <c r="O178" s="107"/>
      <c r="P178" s="117">
        <f t="shared" ref="P178:P201" si="86">SUM(Q178,S178)</f>
        <v>0</v>
      </c>
      <c r="Q178" s="14"/>
      <c r="R178" s="14"/>
      <c r="S178" s="62"/>
    </row>
    <row r="179" spans="2:22" ht="33.75" customHeight="1" x14ac:dyDescent="0.25">
      <c r="B179" s="22">
        <v>160</v>
      </c>
      <c r="C179" s="63" t="s">
        <v>26</v>
      </c>
      <c r="D179" s="61">
        <f t="shared" si="82"/>
        <v>42700</v>
      </c>
      <c r="E179" s="61">
        <f t="shared" si="83"/>
        <v>42700</v>
      </c>
      <c r="F179" s="61">
        <f t="shared" si="84"/>
        <v>0</v>
      </c>
      <c r="G179" s="128">
        <f t="shared" si="85"/>
        <v>0</v>
      </c>
      <c r="H179" s="117">
        <f t="shared" ref="H179:H202" si="87">SUM(I179+K179)</f>
        <v>0</v>
      </c>
      <c r="I179" s="14"/>
      <c r="J179" s="14"/>
      <c r="K179" s="62"/>
      <c r="L179" s="133">
        <f t="shared" ref="L179:L201" si="88">SUM(M179+O179)</f>
        <v>42700</v>
      </c>
      <c r="M179" s="14">
        <v>42700</v>
      </c>
      <c r="N179" s="14"/>
      <c r="O179" s="107">
        <v>0</v>
      </c>
      <c r="P179" s="117">
        <f t="shared" si="86"/>
        <v>0</v>
      </c>
      <c r="Q179" s="14"/>
      <c r="R179" s="14"/>
      <c r="S179" s="62"/>
    </row>
    <row r="180" spans="2:22" ht="48.75" customHeight="1" x14ac:dyDescent="0.25">
      <c r="B180" s="22">
        <v>161</v>
      </c>
      <c r="C180" s="63" t="s">
        <v>27</v>
      </c>
      <c r="D180" s="61">
        <f t="shared" si="82"/>
        <v>1300</v>
      </c>
      <c r="E180" s="61">
        <f t="shared" si="83"/>
        <v>1300</v>
      </c>
      <c r="F180" s="61">
        <f t="shared" si="84"/>
        <v>1000</v>
      </c>
      <c r="G180" s="128">
        <f t="shared" si="85"/>
        <v>0</v>
      </c>
      <c r="H180" s="117">
        <f t="shared" si="87"/>
        <v>0</v>
      </c>
      <c r="I180" s="14"/>
      <c r="J180" s="14"/>
      <c r="K180" s="62"/>
      <c r="L180" s="133">
        <f t="shared" si="88"/>
        <v>1300</v>
      </c>
      <c r="M180" s="14">
        <v>1300</v>
      </c>
      <c r="N180" s="14">
        <v>1000</v>
      </c>
      <c r="O180" s="107">
        <v>0</v>
      </c>
      <c r="P180" s="117">
        <f t="shared" si="86"/>
        <v>0</v>
      </c>
      <c r="Q180" s="14"/>
      <c r="R180" s="14"/>
      <c r="S180" s="62"/>
    </row>
    <row r="181" spans="2:22" ht="28.5" customHeight="1" x14ac:dyDescent="0.25">
      <c r="B181" s="22">
        <v>162</v>
      </c>
      <c r="C181" s="63" t="s">
        <v>19</v>
      </c>
      <c r="D181" s="61">
        <f t="shared" si="82"/>
        <v>0</v>
      </c>
      <c r="E181" s="61">
        <f t="shared" si="83"/>
        <v>0</v>
      </c>
      <c r="F181" s="61">
        <f t="shared" si="84"/>
        <v>0</v>
      </c>
      <c r="G181" s="128">
        <f t="shared" si="85"/>
        <v>0</v>
      </c>
      <c r="H181" s="117">
        <f t="shared" si="87"/>
        <v>0</v>
      </c>
      <c r="I181" s="14"/>
      <c r="J181" s="14"/>
      <c r="K181" s="62"/>
      <c r="L181" s="133">
        <f t="shared" si="88"/>
        <v>0</v>
      </c>
      <c r="M181" s="14"/>
      <c r="N181" s="14"/>
      <c r="O181" s="107">
        <v>0</v>
      </c>
      <c r="P181" s="117">
        <f t="shared" si="86"/>
        <v>0</v>
      </c>
      <c r="Q181" s="14"/>
      <c r="R181" s="14"/>
      <c r="S181" s="62"/>
    </row>
    <row r="182" spans="2:22" ht="31.5" customHeight="1" x14ac:dyDescent="0.25">
      <c r="B182" s="22">
        <v>163</v>
      </c>
      <c r="C182" s="63" t="s">
        <v>20</v>
      </c>
      <c r="D182" s="61">
        <f t="shared" si="82"/>
        <v>-300</v>
      </c>
      <c r="E182" s="61">
        <f t="shared" si="83"/>
        <v>-300</v>
      </c>
      <c r="F182" s="61">
        <f t="shared" si="84"/>
        <v>0</v>
      </c>
      <c r="G182" s="128">
        <f t="shared" si="85"/>
        <v>0</v>
      </c>
      <c r="H182" s="117">
        <f t="shared" si="87"/>
        <v>0</v>
      </c>
      <c r="I182" s="14"/>
      <c r="J182" s="14"/>
      <c r="K182" s="62"/>
      <c r="L182" s="133">
        <f t="shared" si="88"/>
        <v>-300</v>
      </c>
      <c r="M182" s="14">
        <v>-300</v>
      </c>
      <c r="N182" s="14"/>
      <c r="O182" s="107">
        <v>0</v>
      </c>
      <c r="P182" s="117">
        <f t="shared" si="86"/>
        <v>0</v>
      </c>
      <c r="Q182" s="14"/>
      <c r="R182" s="14"/>
      <c r="S182" s="62"/>
    </row>
    <row r="183" spans="2:22" ht="30.75" customHeight="1" x14ac:dyDescent="0.25">
      <c r="B183" s="22">
        <v>164</v>
      </c>
      <c r="C183" s="63" t="s">
        <v>68</v>
      </c>
      <c r="D183" s="61">
        <f t="shared" si="82"/>
        <v>-100</v>
      </c>
      <c r="E183" s="61">
        <f t="shared" si="83"/>
        <v>-100</v>
      </c>
      <c r="F183" s="61">
        <f t="shared" si="84"/>
        <v>-100</v>
      </c>
      <c r="G183" s="128">
        <f t="shared" si="85"/>
        <v>0</v>
      </c>
      <c r="H183" s="117">
        <f t="shared" si="87"/>
        <v>0</v>
      </c>
      <c r="I183" s="14"/>
      <c r="J183" s="14"/>
      <c r="K183" s="62"/>
      <c r="L183" s="133">
        <f t="shared" si="88"/>
        <v>-100</v>
      </c>
      <c r="M183" s="14">
        <v>-100</v>
      </c>
      <c r="N183" s="14">
        <v>-100</v>
      </c>
      <c r="O183" s="107">
        <v>0</v>
      </c>
      <c r="P183" s="117">
        <f t="shared" si="86"/>
        <v>0</v>
      </c>
      <c r="Q183" s="14"/>
      <c r="R183" s="14"/>
      <c r="S183" s="62"/>
    </row>
    <row r="184" spans="2:22" ht="16.5" customHeight="1" x14ac:dyDescent="0.25">
      <c r="B184" s="22">
        <v>165</v>
      </c>
      <c r="C184" s="14" t="s">
        <v>4</v>
      </c>
      <c r="D184" s="61">
        <f t="shared" si="82"/>
        <v>-3900</v>
      </c>
      <c r="E184" s="61">
        <f t="shared" si="83"/>
        <v>-3900</v>
      </c>
      <c r="F184" s="61">
        <f t="shared" si="84"/>
        <v>0</v>
      </c>
      <c r="G184" s="128">
        <f t="shared" si="85"/>
        <v>0</v>
      </c>
      <c r="H184" s="117">
        <f t="shared" si="87"/>
        <v>0</v>
      </c>
      <c r="I184" s="14"/>
      <c r="J184" s="14"/>
      <c r="K184" s="62"/>
      <c r="L184" s="133">
        <f t="shared" si="88"/>
        <v>-3900</v>
      </c>
      <c r="M184" s="14">
        <v>-3900</v>
      </c>
      <c r="N184" s="14"/>
      <c r="O184" s="107"/>
      <c r="P184" s="117">
        <f t="shared" si="86"/>
        <v>0</v>
      </c>
      <c r="Q184" s="14"/>
      <c r="R184" s="14"/>
      <c r="S184" s="62"/>
    </row>
    <row r="185" spans="2:22" ht="16.5" customHeight="1" x14ac:dyDescent="0.25">
      <c r="B185" s="22">
        <v>166</v>
      </c>
      <c r="C185" s="14" t="s">
        <v>10</v>
      </c>
      <c r="D185" s="61">
        <f t="shared" si="82"/>
        <v>0</v>
      </c>
      <c r="E185" s="61">
        <f t="shared" si="83"/>
        <v>0</v>
      </c>
      <c r="F185" s="61">
        <f t="shared" si="84"/>
        <v>0</v>
      </c>
      <c r="G185" s="128">
        <f t="shared" si="85"/>
        <v>0</v>
      </c>
      <c r="H185" s="117">
        <f t="shared" si="87"/>
        <v>0</v>
      </c>
      <c r="I185" s="14"/>
      <c r="J185" s="14">
        <v>0</v>
      </c>
      <c r="K185" s="62">
        <v>0</v>
      </c>
      <c r="L185" s="133">
        <f t="shared" si="88"/>
        <v>0</v>
      </c>
      <c r="M185" s="14"/>
      <c r="N185" s="14"/>
      <c r="O185" s="107"/>
      <c r="P185" s="117">
        <f t="shared" si="86"/>
        <v>0</v>
      </c>
      <c r="Q185" s="14"/>
      <c r="R185" s="14"/>
      <c r="S185" s="62"/>
    </row>
    <row r="186" spans="2:22" ht="16.5" customHeight="1" x14ac:dyDescent="0.25">
      <c r="B186" s="22">
        <v>167</v>
      </c>
      <c r="C186" s="14" t="s">
        <v>115</v>
      </c>
      <c r="D186" s="61">
        <f t="shared" si="82"/>
        <v>0</v>
      </c>
      <c r="E186" s="61">
        <f t="shared" si="83"/>
        <v>0</v>
      </c>
      <c r="F186" s="61">
        <f t="shared" si="84"/>
        <v>0</v>
      </c>
      <c r="G186" s="128">
        <f t="shared" si="85"/>
        <v>0</v>
      </c>
      <c r="H186" s="117">
        <f t="shared" si="87"/>
        <v>0</v>
      </c>
      <c r="I186" s="14"/>
      <c r="J186" s="14">
        <v>0</v>
      </c>
      <c r="K186" s="62">
        <v>0</v>
      </c>
      <c r="L186" s="133">
        <f t="shared" si="88"/>
        <v>0</v>
      </c>
      <c r="M186" s="14"/>
      <c r="N186" s="14"/>
      <c r="O186" s="107"/>
      <c r="P186" s="117">
        <f t="shared" si="86"/>
        <v>0</v>
      </c>
      <c r="Q186" s="14"/>
      <c r="R186" s="14"/>
      <c r="S186" s="62"/>
    </row>
    <row r="187" spans="2:22" ht="16.5" customHeight="1" x14ac:dyDescent="0.25">
      <c r="B187" s="22">
        <v>168</v>
      </c>
      <c r="C187" s="14" t="s">
        <v>137</v>
      </c>
      <c r="D187" s="61">
        <f t="shared" si="82"/>
        <v>0</v>
      </c>
      <c r="E187" s="61">
        <f t="shared" si="83"/>
        <v>0</v>
      </c>
      <c r="F187" s="61">
        <f t="shared" si="84"/>
        <v>0</v>
      </c>
      <c r="G187" s="128">
        <f t="shared" si="85"/>
        <v>0</v>
      </c>
      <c r="H187" s="117">
        <f t="shared" si="87"/>
        <v>0</v>
      </c>
      <c r="I187" s="14"/>
      <c r="J187" s="14"/>
      <c r="K187" s="62"/>
      <c r="L187" s="133">
        <f t="shared" si="88"/>
        <v>0</v>
      </c>
      <c r="M187" s="14"/>
      <c r="N187" s="14"/>
      <c r="O187" s="107"/>
      <c r="P187" s="117">
        <f t="shared" si="86"/>
        <v>0</v>
      </c>
      <c r="Q187" s="14"/>
      <c r="R187" s="14"/>
      <c r="S187" s="62"/>
    </row>
    <row r="188" spans="2:22" ht="32.25" customHeight="1" x14ac:dyDescent="0.25">
      <c r="B188" s="22">
        <v>169</v>
      </c>
      <c r="C188" s="63" t="s">
        <v>21</v>
      </c>
      <c r="D188" s="61">
        <f t="shared" si="82"/>
        <v>-700</v>
      </c>
      <c r="E188" s="61">
        <f t="shared" si="83"/>
        <v>-700</v>
      </c>
      <c r="F188" s="61">
        <f t="shared" si="84"/>
        <v>0</v>
      </c>
      <c r="G188" s="128">
        <f t="shared" si="85"/>
        <v>0</v>
      </c>
      <c r="H188" s="117">
        <f t="shared" si="87"/>
        <v>0</v>
      </c>
      <c r="I188" s="14"/>
      <c r="J188" s="14"/>
      <c r="K188" s="62"/>
      <c r="L188" s="133">
        <f t="shared" si="88"/>
        <v>-700</v>
      </c>
      <c r="M188" s="14">
        <v>-700</v>
      </c>
      <c r="N188" s="14"/>
      <c r="O188" s="107">
        <v>0</v>
      </c>
      <c r="P188" s="117">
        <f t="shared" si="86"/>
        <v>0</v>
      </c>
      <c r="Q188" s="14"/>
      <c r="R188" s="14"/>
      <c r="S188" s="62"/>
    </row>
    <row r="189" spans="2:22" ht="28.5" customHeight="1" x14ac:dyDescent="0.25">
      <c r="B189" s="22">
        <v>170</v>
      </c>
      <c r="C189" s="63" t="s">
        <v>22</v>
      </c>
      <c r="D189" s="61">
        <f t="shared" si="82"/>
        <v>-7100</v>
      </c>
      <c r="E189" s="61">
        <f t="shared" si="83"/>
        <v>-7100</v>
      </c>
      <c r="F189" s="61">
        <f t="shared" si="84"/>
        <v>0</v>
      </c>
      <c r="G189" s="128">
        <f t="shared" si="85"/>
        <v>0</v>
      </c>
      <c r="H189" s="117">
        <f t="shared" si="87"/>
        <v>0</v>
      </c>
      <c r="I189" s="14"/>
      <c r="J189" s="14"/>
      <c r="K189" s="62"/>
      <c r="L189" s="133">
        <f t="shared" si="88"/>
        <v>-7100</v>
      </c>
      <c r="M189" s="14">
        <v>-7100</v>
      </c>
      <c r="N189" s="14"/>
      <c r="O189" s="107">
        <v>0</v>
      </c>
      <c r="P189" s="117">
        <f t="shared" si="86"/>
        <v>0</v>
      </c>
      <c r="Q189" s="14"/>
      <c r="R189" s="14"/>
      <c r="S189" s="62"/>
    </row>
    <row r="190" spans="2:22" ht="22.5" customHeight="1" x14ac:dyDescent="0.25">
      <c r="B190" s="22">
        <v>171</v>
      </c>
      <c r="C190" s="63" t="s">
        <v>23</v>
      </c>
      <c r="D190" s="61">
        <f t="shared" si="82"/>
        <v>0</v>
      </c>
      <c r="E190" s="61">
        <f t="shared" si="83"/>
        <v>0</v>
      </c>
      <c r="F190" s="61">
        <f t="shared" si="84"/>
        <v>0</v>
      </c>
      <c r="G190" s="128">
        <f t="shared" si="85"/>
        <v>0</v>
      </c>
      <c r="H190" s="117">
        <f t="shared" si="87"/>
        <v>0</v>
      </c>
      <c r="I190" s="14"/>
      <c r="J190" s="14">
        <v>0</v>
      </c>
      <c r="K190" s="62">
        <v>0</v>
      </c>
      <c r="L190" s="133">
        <f t="shared" si="88"/>
        <v>0</v>
      </c>
      <c r="M190" s="14"/>
      <c r="N190" s="14"/>
      <c r="O190" s="107"/>
      <c r="P190" s="117">
        <f t="shared" si="86"/>
        <v>0</v>
      </c>
      <c r="Q190" s="14"/>
      <c r="R190" s="14"/>
      <c r="S190" s="62"/>
    </row>
    <row r="191" spans="2:22" ht="33" customHeight="1" x14ac:dyDescent="0.25">
      <c r="B191" s="22">
        <v>172</v>
      </c>
      <c r="C191" s="63" t="s">
        <v>57</v>
      </c>
      <c r="D191" s="61">
        <f t="shared" ref="D191:E195" si="89">SUM(H191,L191,P191)</f>
        <v>0</v>
      </c>
      <c r="E191" s="61">
        <f t="shared" si="89"/>
        <v>0</v>
      </c>
      <c r="F191" s="61">
        <f t="shared" si="84"/>
        <v>0</v>
      </c>
      <c r="G191" s="128">
        <f>SUM(K191,O191,S191)</f>
        <v>0</v>
      </c>
      <c r="H191" s="117">
        <f t="shared" si="87"/>
        <v>0</v>
      </c>
      <c r="I191" s="14"/>
      <c r="J191" s="14">
        <v>0</v>
      </c>
      <c r="K191" s="62">
        <v>0</v>
      </c>
      <c r="L191" s="133">
        <f t="shared" si="88"/>
        <v>0</v>
      </c>
      <c r="M191" s="14"/>
      <c r="N191" s="14"/>
      <c r="O191" s="107"/>
      <c r="P191" s="117">
        <f t="shared" si="86"/>
        <v>0</v>
      </c>
      <c r="Q191" s="14"/>
      <c r="R191" s="14"/>
      <c r="S191" s="62"/>
      <c r="V191" s="5"/>
    </row>
    <row r="192" spans="2:22" ht="19.5" customHeight="1" x14ac:dyDescent="0.25">
      <c r="B192" s="22">
        <v>173</v>
      </c>
      <c r="C192" s="143" t="s">
        <v>152</v>
      </c>
      <c r="D192" s="61">
        <f t="shared" si="89"/>
        <v>-10000</v>
      </c>
      <c r="E192" s="61">
        <f t="shared" si="89"/>
        <v>0</v>
      </c>
      <c r="F192" s="61">
        <f t="shared" si="84"/>
        <v>0</v>
      </c>
      <c r="G192" s="128">
        <f>SUM(K192,O192,S192)</f>
        <v>-10000</v>
      </c>
      <c r="H192" s="117">
        <f t="shared" si="87"/>
        <v>-10000</v>
      </c>
      <c r="I192" s="14"/>
      <c r="J192" s="14"/>
      <c r="K192" s="62">
        <v>-10000</v>
      </c>
      <c r="L192" s="133">
        <f t="shared" si="88"/>
        <v>0</v>
      </c>
      <c r="M192" s="14"/>
      <c r="N192" s="14"/>
      <c r="O192" s="107"/>
      <c r="P192" s="117">
        <f t="shared" si="86"/>
        <v>0</v>
      </c>
      <c r="Q192" s="14"/>
      <c r="R192" s="14"/>
      <c r="S192" s="62"/>
      <c r="V192" s="5"/>
    </row>
    <row r="193" spans="2:22" ht="33" customHeight="1" x14ac:dyDescent="0.25">
      <c r="B193" s="22">
        <v>174</v>
      </c>
      <c r="C193" s="103" t="s">
        <v>146</v>
      </c>
      <c r="D193" s="61">
        <f t="shared" si="89"/>
        <v>0</v>
      </c>
      <c r="E193" s="61">
        <f t="shared" si="89"/>
        <v>0</v>
      </c>
      <c r="F193" s="61">
        <f t="shared" si="84"/>
        <v>0</v>
      </c>
      <c r="G193" s="128">
        <f>SUM(K193,O193,S193)</f>
        <v>0</v>
      </c>
      <c r="H193" s="117">
        <f t="shared" si="87"/>
        <v>0</v>
      </c>
      <c r="I193" s="14"/>
      <c r="J193" s="14"/>
      <c r="K193" s="62"/>
      <c r="L193" s="133">
        <f t="shared" si="88"/>
        <v>0</v>
      </c>
      <c r="M193" s="14"/>
      <c r="N193" s="14"/>
      <c r="O193" s="107"/>
      <c r="P193" s="117">
        <f t="shared" si="86"/>
        <v>0</v>
      </c>
      <c r="Q193" s="14"/>
      <c r="R193" s="14"/>
      <c r="S193" s="62"/>
      <c r="V193" s="5"/>
    </row>
    <row r="194" spans="2:22" ht="33" customHeight="1" x14ac:dyDescent="0.25">
      <c r="B194" s="22">
        <v>175</v>
      </c>
      <c r="C194" s="63" t="s">
        <v>170</v>
      </c>
      <c r="D194" s="61">
        <f t="shared" si="89"/>
        <v>0</v>
      </c>
      <c r="E194" s="61">
        <f t="shared" si="89"/>
        <v>0</v>
      </c>
      <c r="F194" s="61">
        <f t="shared" si="84"/>
        <v>0</v>
      </c>
      <c r="G194" s="128">
        <f>SUM(K194,O194,S194)</f>
        <v>0</v>
      </c>
      <c r="H194" s="117">
        <f t="shared" si="87"/>
        <v>0</v>
      </c>
      <c r="I194" s="14"/>
      <c r="J194" s="14"/>
      <c r="K194" s="62"/>
      <c r="L194" s="133">
        <f t="shared" si="88"/>
        <v>0</v>
      </c>
      <c r="M194" s="14"/>
      <c r="N194" s="14"/>
      <c r="O194" s="107"/>
      <c r="P194" s="117">
        <f t="shared" si="86"/>
        <v>0</v>
      </c>
      <c r="Q194" s="14"/>
      <c r="R194" s="14"/>
      <c r="S194" s="62"/>
      <c r="V194" s="5"/>
    </row>
    <row r="195" spans="2:22" ht="31.5" x14ac:dyDescent="0.25">
      <c r="B195" s="22">
        <v>176</v>
      </c>
      <c r="C195" s="63" t="s">
        <v>103</v>
      </c>
      <c r="D195" s="61">
        <f t="shared" si="89"/>
        <v>0</v>
      </c>
      <c r="E195" s="61">
        <f t="shared" si="89"/>
        <v>0</v>
      </c>
      <c r="F195" s="61">
        <f>SUM(J195,N195,R195)</f>
        <v>0</v>
      </c>
      <c r="G195" s="128">
        <f>SUM(K195,O195,S195)</f>
        <v>0</v>
      </c>
      <c r="H195" s="117">
        <f>SUM(I195+K195)</f>
        <v>0</v>
      </c>
      <c r="I195" s="14"/>
      <c r="J195" s="14"/>
      <c r="K195" s="62"/>
      <c r="L195" s="133">
        <f>SUM(M195+O195)</f>
        <v>0</v>
      </c>
      <c r="M195" s="14"/>
      <c r="N195" s="14"/>
      <c r="O195" s="107"/>
      <c r="P195" s="117"/>
      <c r="Q195" s="14"/>
      <c r="R195" s="14"/>
      <c r="S195" s="62"/>
    </row>
    <row r="196" spans="2:22" ht="15.75" x14ac:dyDescent="0.25">
      <c r="B196" s="22">
        <v>177</v>
      </c>
      <c r="C196" s="64" t="s">
        <v>113</v>
      </c>
      <c r="D196" s="9">
        <f t="shared" ref="D196:S196" si="90">SUM(D197:D202)</f>
        <v>0</v>
      </c>
      <c r="E196" s="9">
        <f t="shared" si="90"/>
        <v>0</v>
      </c>
      <c r="F196" s="9">
        <f t="shared" si="90"/>
        <v>0</v>
      </c>
      <c r="G196" s="9">
        <f t="shared" si="90"/>
        <v>0</v>
      </c>
      <c r="H196" s="116">
        <f t="shared" si="90"/>
        <v>0</v>
      </c>
      <c r="I196" s="6">
        <f t="shared" si="90"/>
        <v>0</v>
      </c>
      <c r="J196" s="6">
        <f t="shared" si="90"/>
        <v>0</v>
      </c>
      <c r="K196" s="8">
        <f t="shared" si="90"/>
        <v>0</v>
      </c>
      <c r="L196" s="132">
        <f t="shared" si="90"/>
        <v>0</v>
      </c>
      <c r="M196" s="6">
        <f t="shared" si="90"/>
        <v>0</v>
      </c>
      <c r="N196" s="6">
        <f t="shared" si="90"/>
        <v>0</v>
      </c>
      <c r="O196" s="106">
        <f t="shared" si="90"/>
        <v>0</v>
      </c>
      <c r="P196" s="116">
        <f t="shared" si="90"/>
        <v>0</v>
      </c>
      <c r="Q196" s="6">
        <f t="shared" si="90"/>
        <v>0</v>
      </c>
      <c r="R196" s="6">
        <f t="shared" si="90"/>
        <v>0</v>
      </c>
      <c r="S196" s="8">
        <f t="shared" si="90"/>
        <v>0</v>
      </c>
    </row>
    <row r="197" spans="2:22" ht="15.75" x14ac:dyDescent="0.25">
      <c r="B197" s="22">
        <v>178</v>
      </c>
      <c r="C197" s="63" t="s">
        <v>76</v>
      </c>
      <c r="D197" s="61">
        <f t="shared" ref="D197:G201" si="91">SUM(H197,L197,P197)</f>
        <v>0</v>
      </c>
      <c r="E197" s="61">
        <f t="shared" si="91"/>
        <v>0</v>
      </c>
      <c r="F197" s="61">
        <f t="shared" si="91"/>
        <v>0</v>
      </c>
      <c r="G197" s="128">
        <f t="shared" si="91"/>
        <v>0</v>
      </c>
      <c r="H197" s="117">
        <f t="shared" si="87"/>
        <v>0</v>
      </c>
      <c r="I197" s="14"/>
      <c r="J197" s="14">
        <v>0</v>
      </c>
      <c r="K197" s="62">
        <v>0</v>
      </c>
      <c r="L197" s="133">
        <f t="shared" si="88"/>
        <v>0</v>
      </c>
      <c r="M197" s="14"/>
      <c r="N197" s="14"/>
      <c r="O197" s="107"/>
      <c r="P197" s="117">
        <f t="shared" si="86"/>
        <v>0</v>
      </c>
      <c r="Q197" s="14"/>
      <c r="R197" s="14"/>
      <c r="S197" s="62"/>
    </row>
    <row r="198" spans="2:22" ht="31.5" x14ac:dyDescent="0.25">
      <c r="B198" s="22">
        <v>179</v>
      </c>
      <c r="C198" s="63" t="s">
        <v>77</v>
      </c>
      <c r="D198" s="61">
        <f t="shared" si="91"/>
        <v>0</v>
      </c>
      <c r="E198" s="61">
        <f t="shared" si="91"/>
        <v>0</v>
      </c>
      <c r="F198" s="61">
        <f t="shared" si="91"/>
        <v>0</v>
      </c>
      <c r="G198" s="128">
        <f t="shared" si="91"/>
        <v>0</v>
      </c>
      <c r="H198" s="117">
        <f t="shared" si="87"/>
        <v>0</v>
      </c>
      <c r="I198" s="14"/>
      <c r="J198" s="14">
        <v>0</v>
      </c>
      <c r="K198" s="62">
        <v>0</v>
      </c>
      <c r="L198" s="133">
        <f t="shared" si="88"/>
        <v>0</v>
      </c>
      <c r="M198" s="14"/>
      <c r="N198" s="14"/>
      <c r="O198" s="107"/>
      <c r="P198" s="117">
        <f t="shared" si="86"/>
        <v>0</v>
      </c>
      <c r="Q198" s="14"/>
      <c r="R198" s="14"/>
      <c r="S198" s="62"/>
    </row>
    <row r="199" spans="2:22" ht="15.75" x14ac:dyDescent="0.25">
      <c r="B199" s="22">
        <v>180</v>
      </c>
      <c r="C199" s="63" t="s">
        <v>156</v>
      </c>
      <c r="D199" s="61">
        <f t="shared" si="91"/>
        <v>0</v>
      </c>
      <c r="E199" s="61">
        <f t="shared" si="91"/>
        <v>0</v>
      </c>
      <c r="F199" s="61"/>
      <c r="G199" s="128"/>
      <c r="H199" s="117"/>
      <c r="I199" s="14"/>
      <c r="J199" s="14"/>
      <c r="K199" s="62"/>
      <c r="L199" s="133">
        <f t="shared" si="88"/>
        <v>0</v>
      </c>
      <c r="M199" s="14"/>
      <c r="N199" s="14"/>
      <c r="O199" s="107"/>
      <c r="P199" s="117"/>
      <c r="Q199" s="14"/>
      <c r="R199" s="14"/>
      <c r="S199" s="62"/>
    </row>
    <row r="200" spans="2:22" ht="15.75" x14ac:dyDescent="0.25">
      <c r="B200" s="22">
        <v>181</v>
      </c>
      <c r="C200" s="63" t="s">
        <v>122</v>
      </c>
      <c r="D200" s="61">
        <f t="shared" si="91"/>
        <v>0</v>
      </c>
      <c r="E200" s="61">
        <f t="shared" si="91"/>
        <v>0</v>
      </c>
      <c r="F200" s="61">
        <f t="shared" si="91"/>
        <v>0</v>
      </c>
      <c r="G200" s="128">
        <f t="shared" si="91"/>
        <v>0</v>
      </c>
      <c r="H200" s="117">
        <f t="shared" si="87"/>
        <v>0</v>
      </c>
      <c r="I200" s="14"/>
      <c r="J200" s="14">
        <v>0</v>
      </c>
      <c r="K200" s="62">
        <v>0</v>
      </c>
      <c r="L200" s="133">
        <f t="shared" si="88"/>
        <v>0</v>
      </c>
      <c r="M200" s="14"/>
      <c r="N200" s="14"/>
      <c r="O200" s="107"/>
      <c r="P200" s="117">
        <f t="shared" si="86"/>
        <v>0</v>
      </c>
      <c r="Q200" s="14"/>
      <c r="R200" s="14"/>
      <c r="S200" s="62"/>
    </row>
    <row r="201" spans="2:22" ht="15.75" x14ac:dyDescent="0.25">
      <c r="B201" s="22">
        <v>182</v>
      </c>
      <c r="C201" s="63"/>
      <c r="D201" s="61">
        <f t="shared" si="91"/>
        <v>0</v>
      </c>
      <c r="E201" s="61">
        <f t="shared" si="91"/>
        <v>0</v>
      </c>
      <c r="F201" s="61">
        <f t="shared" si="91"/>
        <v>0</v>
      </c>
      <c r="G201" s="128">
        <f t="shared" si="91"/>
        <v>0</v>
      </c>
      <c r="H201" s="117">
        <f t="shared" si="87"/>
        <v>0</v>
      </c>
      <c r="I201" s="14"/>
      <c r="J201" s="14"/>
      <c r="K201" s="62"/>
      <c r="L201" s="133">
        <f t="shared" si="88"/>
        <v>0</v>
      </c>
      <c r="M201" s="14"/>
      <c r="N201" s="14"/>
      <c r="O201" s="107"/>
      <c r="P201" s="117">
        <f t="shared" si="86"/>
        <v>0</v>
      </c>
      <c r="Q201" s="14"/>
      <c r="R201" s="14"/>
      <c r="S201" s="62"/>
    </row>
    <row r="202" spans="2:22" ht="18.75" customHeight="1" x14ac:dyDescent="0.25">
      <c r="B202" s="22">
        <v>183</v>
      </c>
      <c r="C202" s="63"/>
      <c r="D202" s="61">
        <f>SUM(H202,L202,P202)</f>
        <v>0</v>
      </c>
      <c r="E202" s="61">
        <f>SUM(I202,M202,Q202)</f>
        <v>0</v>
      </c>
      <c r="F202" s="61">
        <f>SUM(J202,N202,R202)</f>
        <v>0</v>
      </c>
      <c r="G202" s="128">
        <f>SUM(K202,O202,S202)</f>
        <v>0</v>
      </c>
      <c r="H202" s="117">
        <f t="shared" si="87"/>
        <v>0</v>
      </c>
      <c r="I202" s="14"/>
      <c r="J202" s="14"/>
      <c r="K202" s="62"/>
      <c r="L202" s="132"/>
      <c r="M202" s="14"/>
      <c r="N202" s="14"/>
      <c r="O202" s="107"/>
      <c r="P202" s="116"/>
      <c r="Q202" s="14"/>
      <c r="R202" s="14"/>
      <c r="S202" s="62"/>
    </row>
    <row r="203" spans="2:22" ht="31.5" customHeight="1" x14ac:dyDescent="0.25">
      <c r="B203" s="22">
        <v>184</v>
      </c>
      <c r="C203" s="64" t="s">
        <v>100</v>
      </c>
      <c r="D203" s="9">
        <f>SUM(D205)</f>
        <v>0</v>
      </c>
      <c r="E203" s="9">
        <f t="shared" ref="E203:S203" si="92">SUM(E205)</f>
        <v>0</v>
      </c>
      <c r="F203" s="9">
        <f t="shared" si="92"/>
        <v>0</v>
      </c>
      <c r="G203" s="111">
        <f t="shared" si="92"/>
        <v>0</v>
      </c>
      <c r="H203" s="116">
        <f t="shared" si="92"/>
        <v>0</v>
      </c>
      <c r="I203" s="6">
        <f t="shared" si="92"/>
        <v>0</v>
      </c>
      <c r="J203" s="6">
        <f t="shared" si="92"/>
        <v>0</v>
      </c>
      <c r="K203" s="8">
        <f t="shared" si="92"/>
        <v>0</v>
      </c>
      <c r="L203" s="132">
        <f t="shared" si="92"/>
        <v>0</v>
      </c>
      <c r="M203" s="6">
        <f t="shared" si="92"/>
        <v>0</v>
      </c>
      <c r="N203" s="6">
        <f t="shared" si="92"/>
        <v>0</v>
      </c>
      <c r="O203" s="106">
        <f t="shared" si="92"/>
        <v>0</v>
      </c>
      <c r="P203" s="116">
        <f t="shared" si="92"/>
        <v>0</v>
      </c>
      <c r="Q203" s="6">
        <f t="shared" si="92"/>
        <v>0</v>
      </c>
      <c r="R203" s="6">
        <f t="shared" si="92"/>
        <v>0</v>
      </c>
      <c r="S203" s="8">
        <f t="shared" si="92"/>
        <v>0</v>
      </c>
    </row>
    <row r="204" spans="2:22" ht="15" customHeight="1" x14ac:dyDescent="0.25">
      <c r="B204" s="22">
        <v>185</v>
      </c>
      <c r="C204" s="64"/>
      <c r="D204" s="9"/>
      <c r="E204" s="9"/>
      <c r="F204" s="9"/>
      <c r="G204" s="111"/>
      <c r="H204" s="116"/>
      <c r="I204" s="6"/>
      <c r="J204" s="6"/>
      <c r="K204" s="8"/>
      <c r="L204" s="132"/>
      <c r="M204" s="6"/>
      <c r="N204" s="6"/>
      <c r="O204" s="106"/>
      <c r="P204" s="116"/>
      <c r="Q204" s="6"/>
      <c r="R204" s="6"/>
      <c r="S204" s="8"/>
    </row>
    <row r="205" spans="2:22" ht="13.5" customHeight="1" x14ac:dyDescent="0.25">
      <c r="B205" s="22">
        <v>186</v>
      </c>
      <c r="C205" s="64" t="s">
        <v>112</v>
      </c>
      <c r="D205" s="9">
        <f>SUM(D206+D207)</f>
        <v>0</v>
      </c>
      <c r="E205" s="9">
        <f t="shared" ref="E205:S205" si="93">SUM(E206+E207)</f>
        <v>0</v>
      </c>
      <c r="F205" s="9">
        <f t="shared" si="93"/>
        <v>0</v>
      </c>
      <c r="G205" s="111">
        <f t="shared" si="93"/>
        <v>0</v>
      </c>
      <c r="H205" s="116">
        <f t="shared" si="93"/>
        <v>0</v>
      </c>
      <c r="I205" s="6">
        <f t="shared" si="93"/>
        <v>0</v>
      </c>
      <c r="J205" s="6">
        <f t="shared" si="93"/>
        <v>0</v>
      </c>
      <c r="K205" s="8">
        <f t="shared" si="93"/>
        <v>0</v>
      </c>
      <c r="L205" s="132">
        <f t="shared" si="93"/>
        <v>0</v>
      </c>
      <c r="M205" s="6">
        <f t="shared" si="93"/>
        <v>0</v>
      </c>
      <c r="N205" s="6">
        <f t="shared" si="93"/>
        <v>0</v>
      </c>
      <c r="O205" s="106">
        <f t="shared" si="93"/>
        <v>0</v>
      </c>
      <c r="P205" s="116">
        <f t="shared" si="93"/>
        <v>0</v>
      </c>
      <c r="Q205" s="6">
        <f t="shared" si="93"/>
        <v>0</v>
      </c>
      <c r="R205" s="6">
        <f t="shared" si="93"/>
        <v>0</v>
      </c>
      <c r="S205" s="8">
        <f t="shared" si="93"/>
        <v>0</v>
      </c>
    </row>
    <row r="206" spans="2:22" ht="31.5" customHeight="1" x14ac:dyDescent="0.25">
      <c r="B206" s="22">
        <v>187</v>
      </c>
      <c r="C206" s="63" t="s">
        <v>101</v>
      </c>
      <c r="D206" s="61">
        <f t="shared" ref="D206:G207" si="94">SUM(H206,L206,P206)</f>
        <v>0</v>
      </c>
      <c r="E206" s="61">
        <f t="shared" si="94"/>
        <v>0</v>
      </c>
      <c r="F206" s="61">
        <f t="shared" si="94"/>
        <v>0</v>
      </c>
      <c r="G206" s="128">
        <f t="shared" si="94"/>
        <v>0</v>
      </c>
      <c r="H206" s="117">
        <f>SUM(I206+K206)</f>
        <v>0</v>
      </c>
      <c r="I206" s="14"/>
      <c r="J206" s="14"/>
      <c r="K206" s="62">
        <v>0</v>
      </c>
      <c r="L206" s="133">
        <f>SUM(M206+O206)</f>
        <v>0</v>
      </c>
      <c r="M206" s="14"/>
      <c r="N206" s="14"/>
      <c r="O206" s="107"/>
      <c r="P206" s="117">
        <f>SUM(Q206,S206)</f>
        <v>0</v>
      </c>
      <c r="Q206" s="14"/>
      <c r="R206" s="14"/>
      <c r="S206" s="62"/>
    </row>
    <row r="207" spans="2:22" ht="31.5" customHeight="1" x14ac:dyDescent="0.25">
      <c r="B207" s="22">
        <v>188</v>
      </c>
      <c r="C207" s="63" t="s">
        <v>102</v>
      </c>
      <c r="D207" s="61">
        <f t="shared" si="94"/>
        <v>0</v>
      </c>
      <c r="E207" s="61">
        <f t="shared" si="94"/>
        <v>0</v>
      </c>
      <c r="F207" s="61">
        <f t="shared" si="94"/>
        <v>0</v>
      </c>
      <c r="G207" s="128">
        <f t="shared" si="94"/>
        <v>0</v>
      </c>
      <c r="H207" s="117">
        <f>SUM(I207+K207)</f>
        <v>0</v>
      </c>
      <c r="I207" s="14"/>
      <c r="J207" s="14"/>
      <c r="K207" s="62">
        <v>0</v>
      </c>
      <c r="L207" s="133">
        <f>SUM(M207+O207)</f>
        <v>0</v>
      </c>
      <c r="M207" s="14"/>
      <c r="N207" s="14"/>
      <c r="O207" s="107"/>
      <c r="P207" s="117">
        <f>SUM(Q207,S207)</f>
        <v>0</v>
      </c>
      <c r="Q207" s="14"/>
      <c r="R207" s="14"/>
      <c r="S207" s="62"/>
    </row>
    <row r="208" spans="2:22" ht="15.75" x14ac:dyDescent="0.25">
      <c r="B208" s="22">
        <v>189</v>
      </c>
      <c r="C208" s="63"/>
      <c r="D208" s="61"/>
      <c r="E208" s="61"/>
      <c r="F208" s="61"/>
      <c r="G208" s="128"/>
      <c r="H208" s="117"/>
      <c r="I208" s="14"/>
      <c r="J208" s="14"/>
      <c r="K208" s="62"/>
      <c r="L208" s="133"/>
      <c r="M208" s="14"/>
      <c r="N208" s="14"/>
      <c r="O208" s="107"/>
      <c r="P208" s="117"/>
      <c r="Q208" s="14"/>
      <c r="R208" s="14"/>
      <c r="S208" s="62"/>
    </row>
    <row r="209" spans="2:19" ht="15.75" x14ac:dyDescent="0.25">
      <c r="B209" s="22">
        <v>190</v>
      </c>
      <c r="C209" s="64" t="s">
        <v>95</v>
      </c>
      <c r="D209" s="9">
        <f>SUM(D211)</f>
        <v>24100</v>
      </c>
      <c r="E209" s="9">
        <f t="shared" ref="E209:S209" si="95">SUM(E211)</f>
        <v>24100</v>
      </c>
      <c r="F209" s="9">
        <f t="shared" si="95"/>
        <v>23648</v>
      </c>
      <c r="G209" s="111">
        <f t="shared" si="95"/>
        <v>0</v>
      </c>
      <c r="H209" s="116">
        <f t="shared" si="95"/>
        <v>24100</v>
      </c>
      <c r="I209" s="6">
        <f t="shared" si="95"/>
        <v>24100</v>
      </c>
      <c r="J209" s="6">
        <f t="shared" si="95"/>
        <v>23648</v>
      </c>
      <c r="K209" s="8">
        <f t="shared" si="95"/>
        <v>0</v>
      </c>
      <c r="L209" s="132">
        <f t="shared" si="95"/>
        <v>0</v>
      </c>
      <c r="M209" s="6">
        <f t="shared" si="95"/>
        <v>0</v>
      </c>
      <c r="N209" s="6">
        <f t="shared" si="95"/>
        <v>0</v>
      </c>
      <c r="O209" s="106">
        <f t="shared" si="95"/>
        <v>0</v>
      </c>
      <c r="P209" s="116">
        <f t="shared" si="95"/>
        <v>0</v>
      </c>
      <c r="Q209" s="6">
        <f t="shared" si="95"/>
        <v>0</v>
      </c>
      <c r="R209" s="6">
        <f t="shared" si="95"/>
        <v>0</v>
      </c>
      <c r="S209" s="8">
        <f t="shared" si="95"/>
        <v>0</v>
      </c>
    </row>
    <row r="210" spans="2:19" ht="15.75" x14ac:dyDescent="0.25">
      <c r="B210" s="22">
        <v>191</v>
      </c>
      <c r="C210" s="64"/>
      <c r="D210" s="61"/>
      <c r="E210" s="61"/>
      <c r="F210" s="61"/>
      <c r="G210" s="128"/>
      <c r="H210" s="117"/>
      <c r="I210" s="14"/>
      <c r="J210" s="14"/>
      <c r="K210" s="62"/>
      <c r="L210" s="133"/>
      <c r="M210" s="14"/>
      <c r="N210" s="14"/>
      <c r="O210" s="107"/>
      <c r="P210" s="117"/>
      <c r="Q210" s="14"/>
      <c r="R210" s="14"/>
      <c r="S210" s="62"/>
    </row>
    <row r="211" spans="2:19" ht="13.5" customHeight="1" x14ac:dyDescent="0.25">
      <c r="B211" s="22">
        <v>192</v>
      </c>
      <c r="C211" s="64" t="s">
        <v>112</v>
      </c>
      <c r="D211" s="9">
        <f>SUM(D212)</f>
        <v>24100</v>
      </c>
      <c r="E211" s="9">
        <f t="shared" ref="E211:S211" si="96">SUM(E212)</f>
        <v>24100</v>
      </c>
      <c r="F211" s="9">
        <f t="shared" si="96"/>
        <v>23648</v>
      </c>
      <c r="G211" s="111">
        <f t="shared" si="96"/>
        <v>0</v>
      </c>
      <c r="H211" s="116">
        <f t="shared" si="96"/>
        <v>24100</v>
      </c>
      <c r="I211" s="6">
        <f t="shared" si="96"/>
        <v>24100</v>
      </c>
      <c r="J211" s="6">
        <f t="shared" si="96"/>
        <v>23648</v>
      </c>
      <c r="K211" s="8">
        <f t="shared" si="96"/>
        <v>0</v>
      </c>
      <c r="L211" s="132">
        <f t="shared" si="96"/>
        <v>0</v>
      </c>
      <c r="M211" s="6">
        <f t="shared" si="96"/>
        <v>0</v>
      </c>
      <c r="N211" s="6">
        <f t="shared" si="96"/>
        <v>0</v>
      </c>
      <c r="O211" s="106">
        <f t="shared" si="96"/>
        <v>0</v>
      </c>
      <c r="P211" s="116">
        <f t="shared" si="96"/>
        <v>0</v>
      </c>
      <c r="Q211" s="6">
        <f t="shared" si="96"/>
        <v>0</v>
      </c>
      <c r="R211" s="6">
        <f t="shared" si="96"/>
        <v>0</v>
      </c>
      <c r="S211" s="8">
        <f t="shared" si="96"/>
        <v>0</v>
      </c>
    </row>
    <row r="212" spans="2:19" ht="15.75" x14ac:dyDescent="0.25">
      <c r="B212" s="22">
        <v>193</v>
      </c>
      <c r="C212" s="63" t="s">
        <v>155</v>
      </c>
      <c r="D212" s="61">
        <f>SUM(H212+L212+P212)</f>
        <v>24100</v>
      </c>
      <c r="E212" s="61">
        <f>SUM(I212+M212+Q212)</f>
        <v>24100</v>
      </c>
      <c r="F212" s="61">
        <f>SUM(J212+N212+R212)</f>
        <v>23648</v>
      </c>
      <c r="G212" s="128">
        <f>SUM(K212+O212+S212)</f>
        <v>0</v>
      </c>
      <c r="H212" s="117">
        <f>SUM(I212+K212)</f>
        <v>24100</v>
      </c>
      <c r="I212" s="14">
        <v>24100</v>
      </c>
      <c r="J212" s="14">
        <v>23648</v>
      </c>
      <c r="K212" s="62"/>
      <c r="L212" s="133">
        <f>SUM(M212+O212)</f>
        <v>0</v>
      </c>
      <c r="M212" s="14"/>
      <c r="N212" s="14"/>
      <c r="O212" s="107"/>
      <c r="P212" s="117">
        <f>SUM(Q212+S212)</f>
        <v>0</v>
      </c>
      <c r="Q212" s="14"/>
      <c r="R212" s="14"/>
      <c r="S212" s="62"/>
    </row>
    <row r="213" spans="2:19" ht="17.25" customHeight="1" x14ac:dyDescent="0.25">
      <c r="B213" s="22">
        <v>194</v>
      </c>
      <c r="C213" s="63"/>
      <c r="D213" s="9"/>
      <c r="E213" s="9"/>
      <c r="F213" s="9"/>
      <c r="G213" s="111"/>
      <c r="H213" s="116"/>
      <c r="I213" s="7"/>
      <c r="J213" s="6"/>
      <c r="K213" s="8"/>
      <c r="L213" s="132"/>
      <c r="M213" s="6"/>
      <c r="N213" s="6"/>
      <c r="O213" s="106"/>
      <c r="P213" s="116"/>
      <c r="Q213" s="6"/>
      <c r="R213" s="6"/>
      <c r="S213" s="8"/>
    </row>
    <row r="214" spans="2:19" ht="31.5" x14ac:dyDescent="0.25">
      <c r="B214" s="22">
        <v>195</v>
      </c>
      <c r="C214" s="64" t="s">
        <v>96</v>
      </c>
      <c r="D214" s="9">
        <f>SUM(D216)</f>
        <v>3130</v>
      </c>
      <c r="E214" s="9">
        <f t="shared" ref="E214:S214" si="97">SUM(E216)</f>
        <v>3130</v>
      </c>
      <c r="F214" s="9">
        <f t="shared" si="97"/>
        <v>3120</v>
      </c>
      <c r="G214" s="111">
        <f t="shared" si="97"/>
        <v>0</v>
      </c>
      <c r="H214" s="116">
        <f t="shared" si="97"/>
        <v>3130</v>
      </c>
      <c r="I214" s="6">
        <f t="shared" si="97"/>
        <v>-15543</v>
      </c>
      <c r="J214" s="6">
        <f t="shared" si="97"/>
        <v>3120</v>
      </c>
      <c r="K214" s="8">
        <f t="shared" si="97"/>
        <v>18673</v>
      </c>
      <c r="L214" s="132">
        <f t="shared" si="97"/>
        <v>0</v>
      </c>
      <c r="M214" s="6">
        <f t="shared" si="97"/>
        <v>18673</v>
      </c>
      <c r="N214" s="6">
        <f t="shared" si="97"/>
        <v>0</v>
      </c>
      <c r="O214" s="106">
        <f t="shared" si="97"/>
        <v>-18673</v>
      </c>
      <c r="P214" s="116">
        <f t="shared" si="97"/>
        <v>0</v>
      </c>
      <c r="Q214" s="6">
        <f t="shared" si="97"/>
        <v>0</v>
      </c>
      <c r="R214" s="6">
        <f t="shared" si="97"/>
        <v>0</v>
      </c>
      <c r="S214" s="8">
        <f t="shared" si="97"/>
        <v>0</v>
      </c>
    </row>
    <row r="215" spans="2:19" ht="15.75" x14ac:dyDescent="0.25">
      <c r="B215" s="22">
        <v>196</v>
      </c>
      <c r="C215" s="64"/>
      <c r="D215" s="9"/>
      <c r="E215" s="9"/>
      <c r="F215" s="9"/>
      <c r="G215" s="111"/>
      <c r="H215" s="116"/>
      <c r="I215" s="6"/>
      <c r="J215" s="6"/>
      <c r="K215" s="8"/>
      <c r="L215" s="132"/>
      <c r="M215" s="6"/>
      <c r="N215" s="6"/>
      <c r="O215" s="106"/>
      <c r="P215" s="116"/>
      <c r="Q215" s="6"/>
      <c r="R215" s="6"/>
      <c r="S215" s="8"/>
    </row>
    <row r="216" spans="2:19" ht="13.5" customHeight="1" x14ac:dyDescent="0.25">
      <c r="B216" s="22">
        <v>197</v>
      </c>
      <c r="C216" s="64" t="s">
        <v>112</v>
      </c>
      <c r="D216" s="9">
        <f>SUM(D217)</f>
        <v>3130</v>
      </c>
      <c r="E216" s="9">
        <f t="shared" ref="E216:S216" si="98">SUM(E217)</f>
        <v>3130</v>
      </c>
      <c r="F216" s="9">
        <f t="shared" si="98"/>
        <v>3120</v>
      </c>
      <c r="G216" s="111">
        <f t="shared" si="98"/>
        <v>0</v>
      </c>
      <c r="H216" s="116">
        <f t="shared" si="98"/>
        <v>3130</v>
      </c>
      <c r="I216" s="6">
        <f t="shared" si="98"/>
        <v>-15543</v>
      </c>
      <c r="J216" s="6">
        <f t="shared" si="98"/>
        <v>3120</v>
      </c>
      <c r="K216" s="8">
        <f t="shared" si="98"/>
        <v>18673</v>
      </c>
      <c r="L216" s="132">
        <f t="shared" si="98"/>
        <v>0</v>
      </c>
      <c r="M216" s="6">
        <f t="shared" si="98"/>
        <v>18673</v>
      </c>
      <c r="N216" s="6">
        <f t="shared" si="98"/>
        <v>0</v>
      </c>
      <c r="O216" s="106">
        <f t="shared" si="98"/>
        <v>-18673</v>
      </c>
      <c r="P216" s="116">
        <f t="shared" si="98"/>
        <v>0</v>
      </c>
      <c r="Q216" s="6">
        <f t="shared" si="98"/>
        <v>0</v>
      </c>
      <c r="R216" s="6">
        <f t="shared" si="98"/>
        <v>0</v>
      </c>
      <c r="S216" s="8">
        <f t="shared" si="98"/>
        <v>0</v>
      </c>
    </row>
    <row r="217" spans="2:19" ht="15.75" x14ac:dyDescent="0.25">
      <c r="B217" s="22">
        <v>198</v>
      </c>
      <c r="C217" s="63" t="s">
        <v>97</v>
      </c>
      <c r="D217" s="61">
        <f>SUM(H217+L217+P217)</f>
        <v>3130</v>
      </c>
      <c r="E217" s="61">
        <f>SUM(I217+M217+Q217)</f>
        <v>3130</v>
      </c>
      <c r="F217" s="61">
        <f>SUM(J217+N217+R217)</f>
        <v>3120</v>
      </c>
      <c r="G217" s="128">
        <f>SUM(K217+O217+S217)</f>
        <v>0</v>
      </c>
      <c r="H217" s="117">
        <f>SUM(I217+K217)</f>
        <v>3130</v>
      </c>
      <c r="I217" s="14">
        <v>-15543</v>
      </c>
      <c r="J217" s="14">
        <v>3120</v>
      </c>
      <c r="K217" s="62">
        <v>18673</v>
      </c>
      <c r="L217" s="133">
        <f>SUM(M217+O217)</f>
        <v>0</v>
      </c>
      <c r="M217" s="14">
        <v>18673</v>
      </c>
      <c r="N217" s="14"/>
      <c r="O217" s="109">
        <v>-18673</v>
      </c>
      <c r="P217" s="118">
        <f>SUM(Q217+S217)</f>
        <v>0</v>
      </c>
      <c r="Q217" s="69"/>
      <c r="R217" s="69"/>
      <c r="S217" s="70">
        <v>0</v>
      </c>
    </row>
    <row r="218" spans="2:19" ht="18.75" customHeight="1" thickBot="1" x14ac:dyDescent="0.3">
      <c r="B218" s="22">
        <v>199</v>
      </c>
      <c r="C218" s="72"/>
      <c r="D218" s="66"/>
      <c r="E218" s="66"/>
      <c r="F218" s="66"/>
      <c r="G218" s="129"/>
      <c r="H218" s="119"/>
      <c r="I218" s="65"/>
      <c r="J218" s="65"/>
      <c r="K218" s="68"/>
      <c r="L218" s="135"/>
      <c r="M218" s="75"/>
      <c r="N218" s="75"/>
      <c r="O218" s="112"/>
      <c r="P218" s="120"/>
      <c r="Q218" s="75"/>
      <c r="R218" s="75"/>
      <c r="S218" s="76"/>
    </row>
    <row r="219" spans="2:19" ht="24.75" customHeight="1" thickBot="1" x14ac:dyDescent="0.3">
      <c r="B219" s="22">
        <v>200</v>
      </c>
      <c r="C219" s="79" t="s">
        <v>45</v>
      </c>
      <c r="D219" s="79">
        <f t="shared" ref="D219:S219" si="99">SUM(D17+D54+D107+D131+D142+D170+D175)</f>
        <v>206415</v>
      </c>
      <c r="E219" s="79">
        <f t="shared" si="99"/>
        <v>171499</v>
      </c>
      <c r="F219" s="79">
        <f t="shared" si="99"/>
        <v>183143</v>
      </c>
      <c r="G219" s="113">
        <f t="shared" si="99"/>
        <v>34916</v>
      </c>
      <c r="H219" s="121">
        <f t="shared" si="99"/>
        <v>116769</v>
      </c>
      <c r="I219" s="79">
        <f t="shared" si="99"/>
        <v>117526</v>
      </c>
      <c r="J219" s="79">
        <f t="shared" si="99"/>
        <v>153169</v>
      </c>
      <c r="K219" s="80">
        <f t="shared" si="99"/>
        <v>-757</v>
      </c>
      <c r="L219" s="136">
        <f t="shared" si="99"/>
        <v>89246</v>
      </c>
      <c r="M219" s="79">
        <f t="shared" si="99"/>
        <v>53573</v>
      </c>
      <c r="N219" s="79">
        <f t="shared" si="99"/>
        <v>29974</v>
      </c>
      <c r="O219" s="113">
        <f t="shared" si="99"/>
        <v>35673</v>
      </c>
      <c r="P219" s="121">
        <f t="shared" si="99"/>
        <v>400</v>
      </c>
      <c r="Q219" s="79">
        <f t="shared" si="99"/>
        <v>400</v>
      </c>
      <c r="R219" s="79">
        <f t="shared" si="99"/>
        <v>0</v>
      </c>
      <c r="S219" s="80">
        <f t="shared" si="99"/>
        <v>0</v>
      </c>
    </row>
    <row r="220" spans="2:19" x14ac:dyDescent="0.2">
      <c r="C220" s="3"/>
      <c r="D220" s="3"/>
      <c r="E220" s="3"/>
      <c r="F220" s="3"/>
      <c r="G220" s="3"/>
    </row>
    <row r="221" spans="2:19" ht="15.75" x14ac:dyDescent="0.25">
      <c r="C221" s="141"/>
      <c r="D221" s="89"/>
      <c r="E221" s="3"/>
      <c r="F221" s="3"/>
      <c r="G221" s="3"/>
      <c r="H221" s="142"/>
    </row>
    <row r="222" spans="2:19" ht="15.75" x14ac:dyDescent="0.25">
      <c r="C222" s="141"/>
      <c r="D222" s="89"/>
      <c r="E222" s="3"/>
      <c r="F222" s="3"/>
      <c r="G222" s="3"/>
      <c r="H222" s="142"/>
      <c r="I222" s="1" t="s">
        <v>157</v>
      </c>
    </row>
    <row r="223" spans="2:19" ht="15.75" x14ac:dyDescent="0.25">
      <c r="C223" s="141"/>
      <c r="D223" s="89"/>
      <c r="E223" s="3"/>
      <c r="F223" s="3"/>
      <c r="G223" s="3"/>
      <c r="H223" s="142"/>
    </row>
    <row r="224" spans="2:19" ht="15.75" x14ac:dyDescent="0.25">
      <c r="C224" s="3"/>
      <c r="D224" s="3"/>
      <c r="E224" s="3"/>
      <c r="F224" s="3"/>
      <c r="G224" s="3"/>
      <c r="H224" s="142"/>
    </row>
    <row r="225" spans="3:8" ht="15.75" x14ac:dyDescent="0.25">
      <c r="C225" s="3"/>
      <c r="D225" s="3"/>
      <c r="E225" s="3"/>
      <c r="F225" s="3"/>
      <c r="G225" s="3"/>
      <c r="H225" s="142"/>
    </row>
    <row r="226" spans="3:8" ht="15.75" x14ac:dyDescent="0.25">
      <c r="C226" s="3"/>
      <c r="D226" s="3"/>
      <c r="E226" s="3"/>
      <c r="F226" s="3"/>
      <c r="G226" s="3"/>
      <c r="H226" s="86"/>
    </row>
    <row r="227" spans="3:8" ht="15.75" x14ac:dyDescent="0.25">
      <c r="C227" s="3"/>
      <c r="D227" s="3"/>
      <c r="E227" s="3"/>
      <c r="F227" s="3"/>
      <c r="G227" s="3"/>
      <c r="H227" s="86"/>
    </row>
    <row r="228" spans="3:8" ht="15.75" x14ac:dyDescent="0.25">
      <c r="C228" s="3"/>
      <c r="D228" s="3"/>
      <c r="E228" s="3"/>
      <c r="F228" s="3"/>
      <c r="G228" s="3"/>
      <c r="H228" s="86"/>
    </row>
    <row r="229" spans="3:8" ht="15.75" x14ac:dyDescent="0.25">
      <c r="C229" s="3"/>
      <c r="D229" s="3"/>
      <c r="E229" s="3"/>
      <c r="F229" s="89"/>
      <c r="G229" s="3"/>
      <c r="H229" s="142"/>
    </row>
    <row r="230" spans="3:8" x14ac:dyDescent="0.2">
      <c r="C230" s="3"/>
      <c r="D230" s="3"/>
      <c r="E230" s="3"/>
      <c r="F230" s="3"/>
      <c r="G230" s="3"/>
    </row>
    <row r="231" spans="3:8" x14ac:dyDescent="0.2">
      <c r="C231" s="3"/>
      <c r="D231" s="3"/>
      <c r="E231" s="3"/>
      <c r="F231" s="3"/>
      <c r="G231" s="3"/>
    </row>
    <row r="232" spans="3:8" x14ac:dyDescent="0.2">
      <c r="C232" s="3"/>
      <c r="D232" s="3"/>
      <c r="E232" s="3"/>
      <c r="F232" s="3"/>
      <c r="G232" s="3"/>
    </row>
    <row r="233" spans="3:8" x14ac:dyDescent="0.2">
      <c r="C233" s="3"/>
      <c r="D233" s="3"/>
      <c r="E233" s="3"/>
      <c r="F233" s="3"/>
      <c r="G233" s="3"/>
    </row>
    <row r="234" spans="3:8" x14ac:dyDescent="0.2">
      <c r="C234" s="3"/>
      <c r="D234" s="3"/>
      <c r="E234" s="3"/>
      <c r="F234" s="3"/>
      <c r="G234" s="3"/>
    </row>
    <row r="235" spans="3:8" x14ac:dyDescent="0.2">
      <c r="C235" s="3"/>
      <c r="D235" s="3"/>
      <c r="E235" s="3"/>
      <c r="F235" s="3"/>
      <c r="G235" s="3"/>
    </row>
    <row r="236" spans="3:8" x14ac:dyDescent="0.2">
      <c r="C236" s="3"/>
      <c r="D236" s="3"/>
      <c r="E236" s="3"/>
      <c r="F236" s="3"/>
      <c r="G236" s="3"/>
    </row>
    <row r="237" spans="3:8" x14ac:dyDescent="0.2">
      <c r="C237" s="3"/>
      <c r="D237" s="3"/>
      <c r="E237" s="3"/>
      <c r="F237" s="3"/>
      <c r="G237" s="3"/>
    </row>
    <row r="238" spans="3:8" x14ac:dyDescent="0.2">
      <c r="C238" s="3"/>
      <c r="D238" s="3"/>
      <c r="E238" s="3"/>
      <c r="F238" s="3"/>
      <c r="G238" s="3"/>
    </row>
    <row r="239" spans="3:8" x14ac:dyDescent="0.2">
      <c r="C239" s="3"/>
      <c r="D239" s="3"/>
      <c r="E239" s="3"/>
      <c r="F239" s="3"/>
      <c r="G239" s="3"/>
    </row>
    <row r="240" spans="3:8" x14ac:dyDescent="0.2">
      <c r="C240" s="3"/>
      <c r="D240" s="3"/>
      <c r="E240" s="3"/>
      <c r="F240" s="3"/>
      <c r="G240" s="3"/>
    </row>
    <row r="241" spans="3:7" x14ac:dyDescent="0.2">
      <c r="C241" s="3"/>
      <c r="D241" s="3"/>
      <c r="E241" s="3"/>
      <c r="F241" s="3"/>
      <c r="G241" s="3"/>
    </row>
    <row r="242" spans="3:7" x14ac:dyDescent="0.2">
      <c r="C242" s="3"/>
      <c r="D242" s="3"/>
      <c r="E242" s="3"/>
      <c r="F242" s="3"/>
      <c r="G242" s="3"/>
    </row>
    <row r="243" spans="3:7" x14ac:dyDescent="0.2">
      <c r="C243" s="3"/>
      <c r="D243" s="3"/>
      <c r="E243" s="3"/>
      <c r="F243" s="3"/>
      <c r="G243" s="3"/>
    </row>
    <row r="244" spans="3:7" x14ac:dyDescent="0.2">
      <c r="C244" s="3"/>
      <c r="D244" s="3"/>
      <c r="E244" s="3"/>
      <c r="F244" s="3"/>
      <c r="G244" s="3"/>
    </row>
    <row r="245" spans="3:7" x14ac:dyDescent="0.2">
      <c r="C245" s="3"/>
      <c r="D245" s="3"/>
      <c r="E245" s="3"/>
      <c r="F245" s="3"/>
      <c r="G245" s="3"/>
    </row>
    <row r="246" spans="3:7" x14ac:dyDescent="0.2">
      <c r="C246" s="3"/>
      <c r="D246" s="3"/>
      <c r="E246" s="3"/>
      <c r="F246" s="3"/>
      <c r="G246" s="3"/>
    </row>
    <row r="247" spans="3:7" x14ac:dyDescent="0.2">
      <c r="C247" s="3"/>
      <c r="D247" s="3"/>
      <c r="E247" s="3"/>
      <c r="F247" s="3"/>
      <c r="G247" s="3"/>
    </row>
    <row r="248" spans="3:7" x14ac:dyDescent="0.2">
      <c r="C248" s="3"/>
      <c r="D248" s="3"/>
      <c r="E248" s="3"/>
      <c r="F248" s="3"/>
      <c r="G248" s="3"/>
    </row>
    <row r="249" spans="3:7" x14ac:dyDescent="0.2">
      <c r="C249" s="3"/>
      <c r="D249" s="3"/>
      <c r="E249" s="3"/>
      <c r="F249" s="3"/>
      <c r="G249" s="3"/>
    </row>
    <row r="250" spans="3:7" x14ac:dyDescent="0.2">
      <c r="C250" s="3"/>
      <c r="D250" s="3"/>
      <c r="E250" s="3"/>
      <c r="F250" s="3"/>
      <c r="G250" s="3"/>
    </row>
    <row r="251" spans="3:7" x14ac:dyDescent="0.2">
      <c r="C251" s="3"/>
      <c r="D251" s="3"/>
      <c r="E251" s="3"/>
      <c r="F251" s="3"/>
      <c r="G251" s="3"/>
    </row>
    <row r="252" spans="3:7" x14ac:dyDescent="0.2">
      <c r="C252" s="3"/>
      <c r="D252" s="3"/>
      <c r="E252" s="3"/>
      <c r="F252" s="3"/>
      <c r="G252" s="3"/>
    </row>
    <row r="253" spans="3:7" x14ac:dyDescent="0.2">
      <c r="C253" s="3"/>
      <c r="D253" s="3"/>
      <c r="E253" s="3"/>
      <c r="F253" s="3"/>
      <c r="G253" s="3"/>
    </row>
    <row r="254" spans="3:7" x14ac:dyDescent="0.2">
      <c r="C254" s="3"/>
      <c r="D254" s="3"/>
      <c r="E254" s="3"/>
      <c r="F254" s="3"/>
      <c r="G254" s="3"/>
    </row>
    <row r="255" spans="3:7" x14ac:dyDescent="0.2">
      <c r="C255" s="3"/>
      <c r="D255" s="3"/>
      <c r="E255" s="3"/>
      <c r="F255" s="3"/>
      <c r="G255" s="3"/>
    </row>
    <row r="256" spans="3:7" x14ac:dyDescent="0.2">
      <c r="C256" s="3"/>
      <c r="D256" s="3"/>
      <c r="E256" s="3"/>
      <c r="F256" s="3"/>
      <c r="G256" s="3"/>
    </row>
    <row r="257" spans="3:7" x14ac:dyDescent="0.2">
      <c r="C257" s="3"/>
      <c r="D257" s="3"/>
      <c r="E257" s="3"/>
      <c r="F257" s="3"/>
      <c r="G257" s="3"/>
    </row>
    <row r="258" spans="3:7" x14ac:dyDescent="0.2">
      <c r="C258" s="3"/>
    </row>
    <row r="259" spans="3:7" x14ac:dyDescent="0.2">
      <c r="C259" s="3"/>
    </row>
    <row r="260" spans="3:7" x14ac:dyDescent="0.2">
      <c r="C260" s="3"/>
    </row>
    <row r="261" spans="3:7" x14ac:dyDescent="0.2">
      <c r="C261" s="4"/>
    </row>
    <row r="262" spans="3:7" x14ac:dyDescent="0.2">
      <c r="C262" s="3"/>
    </row>
    <row r="263" spans="3:7" x14ac:dyDescent="0.2">
      <c r="C263" s="3"/>
    </row>
    <row r="264" spans="3:7" x14ac:dyDescent="0.2">
      <c r="C264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>
      <selection activeCell="H23" sqref="H22:H23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54" t="s">
        <v>178</v>
      </c>
      <c r="C1" s="155"/>
      <c r="D1" s="160"/>
      <c r="E1" s="160"/>
    </row>
    <row r="2" spans="2:5" x14ac:dyDescent="0.2">
      <c r="B2" s="154" t="s">
        <v>179</v>
      </c>
      <c r="C2" s="155"/>
      <c r="D2" s="160"/>
      <c r="E2" s="160"/>
    </row>
    <row r="3" spans="2:5" x14ac:dyDescent="0.2">
      <c r="B3" s="156"/>
      <c r="C3" s="156"/>
      <c r="D3" s="161"/>
      <c r="E3" s="161"/>
    </row>
    <row r="4" spans="2:5" ht="38.25" x14ac:dyDescent="0.2">
      <c r="B4" s="157" t="s">
        <v>180</v>
      </c>
      <c r="C4" s="156"/>
      <c r="D4" s="161"/>
      <c r="E4" s="161"/>
    </row>
    <row r="5" spans="2:5" x14ac:dyDescent="0.2">
      <c r="B5" s="156"/>
      <c r="C5" s="156"/>
      <c r="D5" s="161"/>
      <c r="E5" s="161"/>
    </row>
    <row r="6" spans="2:5" x14ac:dyDescent="0.2">
      <c r="B6" s="154" t="s">
        <v>181</v>
      </c>
      <c r="C6" s="155"/>
      <c r="D6" s="160"/>
      <c r="E6" s="162" t="s">
        <v>182</v>
      </c>
    </row>
    <row r="7" spans="2:5" ht="13.5" thickBot="1" x14ac:dyDescent="0.25">
      <c r="B7" s="156"/>
      <c r="C7" s="156"/>
      <c r="D7" s="161"/>
      <c r="E7" s="161"/>
    </row>
    <row r="8" spans="2:5" ht="26.25" thickBot="1" x14ac:dyDescent="0.25">
      <c r="B8" s="158" t="s">
        <v>183</v>
      </c>
      <c r="C8" s="159"/>
      <c r="D8" s="163"/>
      <c r="E8" s="164">
        <v>1</v>
      </c>
    </row>
    <row r="9" spans="2:5" x14ac:dyDescent="0.2">
      <c r="B9" s="156"/>
      <c r="C9" s="156"/>
      <c r="D9" s="161"/>
      <c r="E9" s="1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Suderinamumo ataskaita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PAPINIGIENĖ Augustė</cp:lastModifiedBy>
  <cp:lastPrinted>2019-11-21T13:22:13Z</cp:lastPrinted>
  <dcterms:created xsi:type="dcterms:W3CDTF">2007-01-03T15:43:14Z</dcterms:created>
  <dcterms:modified xsi:type="dcterms:W3CDTF">2019-12-05T08:50:05Z</dcterms:modified>
</cp:coreProperties>
</file>